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embeddings/oleObject2.bin" ContentType="application/vnd.openxmlformats-officedocument.oleObject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cocacolafemsa-my.sharepoint.com/personal/jorge_collazo_kof_com_mx/Documents/Investor Relations/Reportes Trimestrales/2024/3Q24/15. Formato PR/Financial Statements Valores/"/>
    </mc:Choice>
  </mc:AlternateContent>
  <xr:revisionPtr revIDLastSave="198" documentId="13_ncr:1_{261DBBB9-8E51-46F4-B376-46716B91BE2A}" xr6:coauthVersionLast="47" xr6:coauthVersionMax="47" xr10:uidLastSave="{4326D02C-329E-4365-B179-2A04266ED9D6}"/>
  <bookViews>
    <workbookView xWindow="-108" yWindow="-108" windowWidth="23256" windowHeight="12576" xr2:uid="{00000000-000D-0000-FFFF-FFFF00000000}"/>
  </bookViews>
  <sheets>
    <sheet name="Carátula" sheetId="1" r:id="rId1"/>
    <sheet name="Resumen por división" sheetId="2" r:id="rId2"/>
    <sheet name="Balance Consolidado" sheetId="3" r:id="rId3"/>
    <sheet name="KOF Consolidado" sheetId="4" r:id="rId4"/>
    <sheet name="Div Mex&amp;CA" sheetId="5" r:id="rId5"/>
    <sheet name="Div Sud" sheetId="6" r:id="rId6"/>
    <sheet name="Macroeconómicos" sheetId="7" r:id="rId7"/>
    <sheet name="Volumen T" sheetId="10" r:id="rId8"/>
    <sheet name="Volumen Acumulado" sheetId="11" r:id="rId9"/>
  </sheets>
  <externalReferences>
    <externalReference r:id="rId10"/>
    <externalReference r:id="rId11"/>
  </externalReferences>
  <definedNames>
    <definedName name="ebitdaprom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0" l="1"/>
  <c r="C22" i="10"/>
  <c r="E43" i="3"/>
  <c r="D43" i="3"/>
  <c r="E42" i="3"/>
  <c r="D42" i="3"/>
  <c r="E41" i="3"/>
  <c r="D41" i="3"/>
  <c r="F40" i="3"/>
  <c r="E40" i="3"/>
  <c r="D40" i="3"/>
  <c r="K6" i="3"/>
  <c r="J6" i="3"/>
  <c r="I52" i="2"/>
  <c r="G52" i="2"/>
  <c r="F52" i="2"/>
  <c r="E52" i="2"/>
  <c r="I51" i="2"/>
  <c r="G51" i="2"/>
  <c r="F51" i="2"/>
  <c r="E51" i="2"/>
  <c r="I50" i="2"/>
  <c r="G50" i="2"/>
  <c r="F50" i="2"/>
  <c r="E50" i="2"/>
  <c r="I49" i="2"/>
  <c r="G49" i="2"/>
  <c r="F49" i="2"/>
  <c r="E49" i="2"/>
  <c r="F48" i="2"/>
  <c r="E48" i="2"/>
  <c r="I43" i="2"/>
  <c r="G43" i="2"/>
  <c r="F43" i="2"/>
  <c r="E43" i="2"/>
  <c r="I42" i="2"/>
  <c r="G42" i="2"/>
  <c r="F42" i="2"/>
  <c r="E42" i="2"/>
  <c r="I41" i="2"/>
  <c r="G41" i="2"/>
  <c r="F41" i="2"/>
  <c r="E41" i="2"/>
  <c r="I40" i="2"/>
  <c r="G40" i="2"/>
  <c r="F40" i="2"/>
  <c r="E40" i="2"/>
  <c r="F39" i="2"/>
  <c r="E39" i="2"/>
</calcChain>
</file>

<file path=xl/sharedStrings.xml><?xml version="1.0" encoding="utf-8"?>
<sst xmlns="http://schemas.openxmlformats.org/spreadsheetml/2006/main" count="448" uniqueCount="195">
  <si>
    <t xml:space="preserve"> </t>
  </si>
  <si>
    <t>Ingresos totales</t>
  </si>
  <si>
    <t>Utilidad bruta</t>
  </si>
  <si>
    <t>Utilidad de operación</t>
  </si>
  <si>
    <t>Consolidado</t>
  </si>
  <si>
    <t>México y Centroamérica</t>
  </si>
  <si>
    <t>Sudamérica</t>
  </si>
  <si>
    <t>Coca- Cola FEMSA</t>
  </si>
  <si>
    <t>Δ%</t>
  </si>
  <si>
    <t>Expresado en millones de pesos mexicanos</t>
  </si>
  <si>
    <t xml:space="preserve">Utilidad de operación </t>
  </si>
  <si>
    <t>Resultados consolidados acumulados</t>
  </si>
  <si>
    <t>Resultados de división México y Centroamérica</t>
  </si>
  <si>
    <t>Resultados de división Sudamérica</t>
  </si>
  <si>
    <t>COCA-COLA FEMSA</t>
  </si>
  <si>
    <t>% Var.</t>
  </si>
  <si>
    <t>NA</t>
  </si>
  <si>
    <t xml:space="preserve">Efectivo, equivalentes de efectivo y valores negociables </t>
  </si>
  <si>
    <t>Total cuentas por cobrar</t>
  </si>
  <si>
    <t>Inventarios</t>
  </si>
  <si>
    <t>Otros activos circulantes</t>
  </si>
  <si>
    <t>Total activos circulantes</t>
  </si>
  <si>
    <t>Propiedad, planta y equipo</t>
  </si>
  <si>
    <t xml:space="preserve">Millones de pesos </t>
  </si>
  <si>
    <t>Participación no controladora</t>
  </si>
  <si>
    <t>Activos</t>
  </si>
  <si>
    <t>Pasivo y capital</t>
  </si>
  <si>
    <t>Capital</t>
  </si>
  <si>
    <t>Mezcla de la deuda</t>
  </si>
  <si>
    <t>Tasa promedio</t>
  </si>
  <si>
    <t>Moneda</t>
  </si>
  <si>
    <t>Pesos mexicanos</t>
  </si>
  <si>
    <t>U.S. dólares</t>
  </si>
  <si>
    <t xml:space="preserve">Pesos colombianos </t>
  </si>
  <si>
    <t>Reales brasileños</t>
  </si>
  <si>
    <t>Deuda total</t>
  </si>
  <si>
    <t>Perfil de vencimiento de deuda</t>
  </si>
  <si>
    <t>ESTADO DE RESULTADOS CONSOLIDADO</t>
  </si>
  <si>
    <r>
      <t xml:space="preserve">Millones de pesos </t>
    </r>
    <r>
      <rPr>
        <b/>
        <vertAlign val="superscript"/>
        <sz val="8"/>
        <color rgb="FF393943"/>
        <rFont val="Calibri"/>
        <family val="2"/>
        <scheme val="minor"/>
      </rPr>
      <t>(1)</t>
    </r>
  </si>
  <si>
    <t>Precio promedio por caja unidad</t>
  </si>
  <si>
    <t>Ventas netas</t>
  </si>
  <si>
    <t xml:space="preserve">Otros ingresos de operación </t>
  </si>
  <si>
    <t>Costo de ventas</t>
  </si>
  <si>
    <t xml:space="preserve">Gastos de operación </t>
  </si>
  <si>
    <t xml:space="preserve">Otros gastos operativos, neto </t>
  </si>
  <si>
    <t xml:space="preserve">Otro gastos no operativos, neto </t>
  </si>
  <si>
    <t xml:space="preserve">Gastos financieros </t>
  </si>
  <si>
    <t>Productos financieros</t>
  </si>
  <si>
    <t xml:space="preserve">Gastos financieros, neto </t>
  </si>
  <si>
    <t xml:space="preserve">Pérdida (utilidad) cambiaria </t>
  </si>
  <si>
    <t xml:space="preserve">(Utilidad) pérdida por posición monetaria en subsidiarias hiperinflacionarias </t>
  </si>
  <si>
    <t xml:space="preserve">(Utilidad) pérdida en instrumentos financieros </t>
  </si>
  <si>
    <t>Resultado integral de financiamiento</t>
  </si>
  <si>
    <t>Utilidad antes de impuestos</t>
  </si>
  <si>
    <t>Impuestos</t>
  </si>
  <si>
    <t>Resultado de operaciones discontinuas</t>
  </si>
  <si>
    <t>Utilidad neta consolidada</t>
  </si>
  <si>
    <t>Utilidad neta atribuible a la participación controladora</t>
  </si>
  <si>
    <t xml:space="preserve">Depreciación </t>
  </si>
  <si>
    <t>Amortización y otros cargos virtuales</t>
  </si>
  <si>
    <t xml:space="preserve">División México y Centroamérica </t>
  </si>
  <si>
    <t>RESULTADO DE OPERACIONES</t>
  </si>
  <si>
    <t>División Sudamérica</t>
  </si>
  <si>
    <t>Δ %</t>
  </si>
  <si>
    <t>INFORMACIÓN MACROECONÓMICA</t>
  </si>
  <si>
    <r>
      <t xml:space="preserve">Inflación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</si>
  <si>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México</t>
  </si>
  <si>
    <t>Colombia</t>
  </si>
  <si>
    <t>Brasil</t>
  </si>
  <si>
    <t>Argentina</t>
  </si>
  <si>
    <t>Costa Rica</t>
  </si>
  <si>
    <t>Panamá</t>
  </si>
  <si>
    <t>Guatemala</t>
  </si>
  <si>
    <t>Nicaragua</t>
  </si>
  <si>
    <t>Uruguay</t>
  </si>
  <si>
    <t>ESTADO DE SITUACIÓN FINANCIERA CONSOLIDADO</t>
  </si>
  <si>
    <r>
      <t xml:space="preserve">Tipo de cambio promedio de cada periodo 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</si>
  <si>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t>Tipo de cambio trimestral                                             (moneda local por USD)</t>
  </si>
  <si>
    <t>Tipo de cambio de cierre de periodo</t>
  </si>
  <si>
    <t>Tipo de cambio de cierre                                         (moneda local por USD)</t>
  </si>
  <si>
    <r>
      <rPr>
        <i/>
        <vertAlign val="superscript"/>
        <sz val="9"/>
        <rFont val="Calibri"/>
        <family val="2"/>
        <scheme val="minor"/>
      </rPr>
      <t>(2)</t>
    </r>
    <r>
      <rPr>
        <i/>
        <sz val="9"/>
        <rFont val="Calibri"/>
        <family val="2"/>
        <scheme val="minor"/>
      </rPr>
      <t xml:space="preserve"> Tipo de cambio promedio para cada periodo calculado con el promedio de cada mes.</t>
    </r>
  </si>
  <si>
    <t>Total</t>
  </si>
  <si>
    <t>TOTAL</t>
  </si>
  <si>
    <t>A/A</t>
  </si>
  <si>
    <t>Ingresos</t>
  </si>
  <si>
    <t>Refrescos</t>
  </si>
  <si>
    <t>Otros</t>
  </si>
  <si>
    <t xml:space="preserve">Transacciones (millones de transacciones) </t>
  </si>
  <si>
    <r>
      <t>Volumen (milliones de cajas unidad)</t>
    </r>
    <r>
      <rPr>
        <b/>
        <vertAlign val="superscript"/>
        <sz val="8"/>
        <color indexed="8"/>
        <rFont val="Calibri"/>
        <family val="2"/>
        <scheme val="minor"/>
      </rPr>
      <t xml:space="preserve"> </t>
    </r>
  </si>
  <si>
    <r>
      <t xml:space="preserve">Ingresos totales </t>
    </r>
    <r>
      <rPr>
        <b/>
        <vertAlign val="superscript"/>
        <sz val="8"/>
        <color indexed="8"/>
        <rFont val="Calibri"/>
        <family val="2"/>
        <scheme val="minor"/>
      </rPr>
      <t>(2)</t>
    </r>
  </si>
  <si>
    <r>
      <t xml:space="preserve">Método de participación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(3)</t>
    </r>
  </si>
  <si>
    <t xml:space="preserve">Transacciones (milliones de transacciones) </t>
  </si>
  <si>
    <r>
      <t>Volumen (milliones de cajas unidad)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</si>
  <si>
    <r>
      <t>Ingresos totales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  <r>
      <rPr>
        <b/>
        <vertAlign val="superscript"/>
        <sz val="10"/>
        <color indexed="8"/>
        <rFont val="Calibri"/>
        <family val="2"/>
        <scheme val="minor"/>
      </rPr>
      <t>(2)</t>
    </r>
  </si>
  <si>
    <r>
      <t>Método de participación operativo (utilidad) pérdida en los resultados de asociadas</t>
    </r>
    <r>
      <rPr>
        <sz val="10"/>
        <color indexed="8"/>
        <rFont val="Calibri"/>
        <family val="2"/>
        <scheme val="minor"/>
      </rPr>
      <t xml:space="preserve"> </t>
    </r>
    <r>
      <rPr>
        <vertAlign val="superscript"/>
        <sz val="10"/>
        <color indexed="8"/>
        <rFont val="Calibri"/>
        <family val="2"/>
        <scheme val="minor"/>
      </rPr>
      <t>(3)</t>
    </r>
  </si>
  <si>
    <r>
      <rPr>
        <b/>
        <sz val="10"/>
        <color indexed="8"/>
        <rFont val="Calibri"/>
        <family val="2"/>
        <scheme val="minor"/>
      </rPr>
      <t>Utilidad de operación</t>
    </r>
    <r>
      <rPr>
        <b/>
        <vertAlign val="superscript"/>
        <sz val="10"/>
        <color indexed="8"/>
        <rFont val="Calibri"/>
        <family val="2"/>
        <scheme val="minor"/>
      </rPr>
      <t xml:space="preserve"> (4)</t>
    </r>
  </si>
  <si>
    <t>U12M</t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</si>
  <si>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Después del efecto de los swaps de monedas.</t>
    </r>
  </si>
  <si>
    <r>
      <t xml:space="preserve">Deuda neta incluyendo efecto de coberturas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</si>
  <si>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Capitalización </t>
    </r>
    <r>
      <rPr>
        <vertAlign val="superscript"/>
        <sz val="12"/>
        <rFont val="Calibri"/>
        <family val="2"/>
        <scheme val="minor"/>
      </rPr>
      <t>(2)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</si>
  <si>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Deuda neta = Deuda total - caja</t>
    </r>
  </si>
  <si>
    <r>
      <rPr>
        <i/>
        <vertAlign val="superscript"/>
        <sz val="12"/>
        <rFont val="Calibri"/>
        <family val="2"/>
        <scheme val="minor"/>
      </rPr>
      <t>(3)</t>
    </r>
    <r>
      <rPr>
        <i/>
        <sz val="12"/>
        <rFont val="Calibri"/>
        <family val="2"/>
        <scheme val="minor"/>
      </rPr>
      <t xml:space="preserve">  Después del efecto de los swaps de monedas.</t>
    </r>
  </si>
  <si>
    <t>Δ% Reportado</t>
  </si>
  <si>
    <r>
      <rPr>
        <i/>
        <vertAlign val="superscript"/>
        <sz val="9"/>
        <color theme="1"/>
        <rFont val="Calibri"/>
        <family val="2"/>
        <scheme val="minor"/>
      </rPr>
      <t>(1)</t>
    </r>
    <r>
      <rPr>
        <i/>
        <sz val="9"/>
        <color theme="1"/>
        <rFont val="Calibri"/>
        <family val="2"/>
        <scheme val="minor"/>
      </rPr>
      <t xml:space="preserve"> Fuente: inflación estimada por la compañía basada en información histórica publicada por los Bancos Centrales de cada país.</t>
    </r>
  </si>
  <si>
    <t xml:space="preserve">TRIMESTRAL - VOLUMEN, TRANSACCIONES E INGRESOS </t>
  </si>
  <si>
    <r>
      <t xml:space="preserve">Agua </t>
    </r>
    <r>
      <rPr>
        <vertAlign val="superscript"/>
        <sz val="12"/>
        <color rgb="FFC00000"/>
        <rFont val="Calibri"/>
        <family val="2"/>
        <scheme val="minor"/>
      </rPr>
      <t>(1)</t>
    </r>
  </si>
  <si>
    <r>
      <t xml:space="preserve">Garrafón </t>
    </r>
    <r>
      <rPr>
        <vertAlign val="superscript"/>
        <sz val="12"/>
        <color rgb="FFC00000"/>
        <rFont val="Calibri"/>
        <family val="2"/>
        <scheme val="minor"/>
      </rPr>
      <t>(2)</t>
    </r>
  </si>
  <si>
    <t xml:space="preserve">Cambio contra el mismo periodo del año anterior </t>
  </si>
  <si>
    <t>Activos Corrientes</t>
  </si>
  <si>
    <t>Activos no corrientes</t>
  </si>
  <si>
    <t>Pasivos no corrientes</t>
  </si>
  <si>
    <t xml:space="preserve">Utilidad neta mayoritaria </t>
  </si>
  <si>
    <t xml:space="preserve">Pasivo Corriente </t>
  </si>
  <si>
    <t>Préstamos bancarios y documentos por pagar</t>
  </si>
  <si>
    <r>
      <t xml:space="preserve">% Deuda Total </t>
    </r>
    <r>
      <rPr>
        <vertAlign val="superscript"/>
        <sz val="11"/>
        <rFont val="Calibri"/>
        <family val="2"/>
        <scheme val="minor"/>
      </rPr>
      <t xml:space="preserve">(1) </t>
    </r>
  </si>
  <si>
    <r>
      <t xml:space="preserve">% Tasa de interés variable </t>
    </r>
    <r>
      <rPr>
        <vertAlign val="superscript"/>
        <sz val="11"/>
        <rFont val="Calibri"/>
        <family val="2"/>
        <scheme val="minor"/>
      </rPr>
      <t>(1) (2)</t>
    </r>
  </si>
  <si>
    <t>% de Ing.</t>
  </si>
  <si>
    <t>Volumen</t>
  </si>
  <si>
    <r>
      <rPr>
        <i/>
        <vertAlign val="superscript"/>
        <sz val="10"/>
        <color theme="1"/>
        <rFont val="Calibri"/>
        <family val="2"/>
        <scheme val="minor"/>
      </rPr>
      <t>(1)</t>
    </r>
    <r>
      <rPr>
        <i/>
        <sz val="10"/>
        <color theme="1"/>
        <rFont val="Calibri"/>
        <family val="2"/>
        <scheme val="minor"/>
      </rPr>
      <t xml:space="preserve"> Excluye presentaciones mayores a 5.0 litros; incluye agua saborizada. </t>
    </r>
  </si>
  <si>
    <r>
      <rPr>
        <i/>
        <vertAlign val="superscript"/>
        <sz val="10"/>
        <color theme="1"/>
        <rFont val="Calibri"/>
        <family val="2"/>
        <scheme val="minor"/>
      </rPr>
      <t>(2)</t>
    </r>
    <r>
      <rPr>
        <i/>
        <sz val="10"/>
        <color theme="1"/>
        <rFont val="Calibri"/>
        <family val="2"/>
        <scheme val="minor"/>
      </rPr>
      <t xml:space="preserve"> Garrafón: Agua embotellada no carbonatada en presentaciones de 5.0, 19.0 y 20.0 litros; incluye agua saborizada.</t>
    </r>
  </si>
  <si>
    <t>Transacciones</t>
  </si>
  <si>
    <t>Agua</t>
  </si>
  <si>
    <t>Razones Financieras</t>
  </si>
  <si>
    <t>Reportado</t>
  </si>
  <si>
    <r>
      <t xml:space="preserve">Comparable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</si>
  <si>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Comparable</t>
    </r>
    <r>
      <rPr>
        <b/>
        <vertAlign val="superscript"/>
        <sz val="10"/>
        <color theme="0"/>
        <rFont val="Calibri"/>
        <family val="2"/>
        <scheme val="minor"/>
      </rPr>
      <t xml:space="preserve"> (1)</t>
    </r>
  </si>
  <si>
    <r>
      <t xml:space="preserve">Flujo operativo </t>
    </r>
    <r>
      <rPr>
        <vertAlign val="superscript"/>
        <sz val="10"/>
        <color indexed="8"/>
        <rFont val="Calibri"/>
        <family val="2"/>
        <scheme val="minor"/>
      </rPr>
      <t>(2)</t>
    </r>
  </si>
  <si>
    <t>Depreciación acumulada</t>
  </si>
  <si>
    <t>Total propiedad, planta y equipo, neto</t>
  </si>
  <si>
    <t>Activos por Derechos de Uso</t>
  </si>
  <si>
    <t>Inversión en acciones</t>
  </si>
  <si>
    <t>Activos intangibles</t>
  </si>
  <si>
    <t>Otros activos no circulantes</t>
  </si>
  <si>
    <t xml:space="preserve">Total activos  </t>
  </si>
  <si>
    <t>Deuda a corto plazo y documentos</t>
  </si>
  <si>
    <t>Proveedores</t>
  </si>
  <si>
    <t>Vencimiento CP del pasivo por Arrendamiento a LP</t>
  </si>
  <si>
    <t>Otros pasivos corto plazo</t>
  </si>
  <si>
    <t>Pasivo circulante</t>
  </si>
  <si>
    <t>Obligaciones por Arrendamiento LP</t>
  </si>
  <si>
    <t>Otros pasivos de largo plazo</t>
  </si>
  <si>
    <t>Total pasivo</t>
  </si>
  <si>
    <t>Total participación controladora</t>
  </si>
  <si>
    <t>Total Pasivo y Capital</t>
  </si>
  <si>
    <t>Total Capital</t>
  </si>
  <si>
    <t>Otros ingresos de operación</t>
  </si>
  <si>
    <t>Gastos de operación</t>
  </si>
  <si>
    <t>Otros gastos operativos, neto</t>
  </si>
  <si>
    <t>Depreciación, amortización y otros cargos virtuales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</si>
  <si>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Calculado sobre la ponderación de la mezcla de deuda remanente para cada año.</t>
    </r>
  </si>
  <si>
    <r>
      <t xml:space="preserve">Utilidad de operación  </t>
    </r>
    <r>
      <rPr>
        <b/>
        <vertAlign val="superscript"/>
        <sz val="8"/>
        <color indexed="8"/>
        <rFont val="Calibri"/>
        <family val="2"/>
        <scheme val="minor"/>
      </rPr>
      <t>(5)</t>
    </r>
  </si>
  <si>
    <r>
      <t xml:space="preserve">Método de participación  no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(4)</t>
    </r>
  </si>
  <si>
    <r>
      <t xml:space="preserve">Utilidad de operación </t>
    </r>
    <r>
      <rPr>
        <vertAlign val="superscript"/>
        <sz val="8"/>
        <color indexed="8"/>
        <rFont val="Calibri"/>
        <family val="2"/>
        <scheme val="minor"/>
      </rPr>
      <t>(5)</t>
    </r>
  </si>
  <si>
    <t>Centroamérica Sur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</si>
  <si>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Deuda total / (deuda total + capital social)</t>
    </r>
  </si>
  <si>
    <r>
      <t xml:space="preserve">Δ% Comparable </t>
    </r>
    <r>
      <rPr>
        <b/>
        <vertAlign val="superscript"/>
        <sz val="8"/>
        <color rgb="FF404040"/>
        <rFont val="Calibri"/>
        <family val="2"/>
        <scheme val="minor"/>
      </rPr>
      <t>(7)</t>
    </r>
  </si>
  <si>
    <r>
      <t xml:space="preserve">Δ% Comparable </t>
    </r>
    <r>
      <rPr>
        <b/>
        <vertAlign val="superscript"/>
        <sz val="9"/>
        <color rgb="FF404040"/>
        <rFont val="Calibri"/>
        <family val="2"/>
        <scheme val="minor"/>
      </rPr>
      <t>(6)</t>
    </r>
  </si>
  <si>
    <t>Acumulado 2023</t>
  </si>
  <si>
    <t>Jun-23</t>
  </si>
  <si>
    <t>Acumulado</t>
  </si>
  <si>
    <t>Tipo de cambio acumulado                                             (moneda local por USD)</t>
  </si>
  <si>
    <r>
      <t>CAPEX</t>
    </r>
    <r>
      <rPr>
        <vertAlign val="superscript"/>
        <sz val="8"/>
        <rFont val="Calibri"/>
        <family val="2"/>
        <scheme val="minor"/>
      </rPr>
      <t>(8)</t>
    </r>
  </si>
  <si>
    <t>Acumulado 2024</t>
  </si>
  <si>
    <r>
      <t xml:space="preserve">EBITDA Ajustado </t>
    </r>
    <r>
      <rPr>
        <vertAlign val="superscript"/>
        <sz val="10"/>
        <rFont val="Calibri"/>
        <family val="2"/>
        <scheme val="minor"/>
      </rPr>
      <t>(2)</t>
    </r>
  </si>
  <si>
    <r>
      <t xml:space="preserve">EBITDA Ajustado </t>
    </r>
    <r>
      <rPr>
        <vertAlign val="superscript"/>
        <sz val="10"/>
        <color rgb="FF000000"/>
        <rFont val="Calibri"/>
        <family val="2"/>
        <scheme val="minor"/>
      </rPr>
      <t>(2)</t>
    </r>
  </si>
  <si>
    <t>Jun-24</t>
  </si>
  <si>
    <t xml:space="preserve"> Dec-23</t>
  </si>
  <si>
    <t>Año 2023</t>
  </si>
  <si>
    <r>
      <t xml:space="preserve">Deuda neta incluyendo efecto de coberturas / EBITDA Ajustado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</si>
  <si>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EBITDA Ajustado / Gasto financiero, neto </t>
    </r>
    <r>
      <rPr>
        <vertAlign val="superscript"/>
        <sz val="12"/>
        <color rgb="FF000000"/>
        <rFont val="Calibri"/>
        <family val="2"/>
        <scheme val="minor"/>
      </rPr>
      <t>(1)</t>
    </r>
  </si>
  <si>
    <t>EBITDA Ajustado y CAPEX</t>
  </si>
  <si>
    <r>
      <t xml:space="preserve">EBITDA Ajustado </t>
    </r>
    <r>
      <rPr>
        <b/>
        <vertAlign val="superscript"/>
        <sz val="8"/>
        <color indexed="8"/>
        <rFont val="Calibri"/>
        <family val="2"/>
        <scheme val="minor"/>
      </rPr>
      <t>(5)(6)</t>
    </r>
  </si>
  <si>
    <r>
      <t xml:space="preserve">EBITDA Ajustado </t>
    </r>
    <r>
      <rPr>
        <b/>
        <vertAlign val="superscript"/>
        <sz val="10"/>
        <color indexed="8"/>
        <rFont val="Calibri"/>
        <family val="2"/>
        <scheme val="minor"/>
      </rPr>
      <t>(4)(5)</t>
    </r>
  </si>
  <si>
    <t xml:space="preserve"> México</t>
  </si>
  <si>
    <r>
      <t xml:space="preserve"> Brasil </t>
    </r>
    <r>
      <rPr>
        <vertAlign val="superscript"/>
        <sz val="12"/>
        <rFont val="Calibri"/>
        <family val="2"/>
        <scheme val="minor"/>
      </rPr>
      <t>(3)</t>
    </r>
  </si>
  <si>
    <r>
      <t xml:space="preserve">Brasil </t>
    </r>
    <r>
      <rPr>
        <vertAlign val="superscript"/>
        <sz val="12"/>
        <rFont val="Calibri"/>
        <family val="2"/>
        <scheme val="minor"/>
      </rPr>
      <t>(4)</t>
    </r>
  </si>
  <si>
    <r>
      <rPr>
        <i/>
        <vertAlign val="superscript"/>
        <sz val="10"/>
        <color theme="1"/>
        <rFont val="Calibri"/>
        <family val="2"/>
        <scheme val="minor"/>
      </rPr>
      <t>(3)</t>
    </r>
    <r>
      <rPr>
        <i/>
        <sz val="10"/>
        <color theme="1"/>
        <rFont val="Calibri"/>
        <family val="2"/>
        <scheme val="minor"/>
      </rPr>
      <t xml:space="preserve">  Volumen y transacciones de Brasil no incluye cerveza. </t>
    </r>
  </si>
  <si>
    <t xml:space="preserve">Pesos argentinos </t>
  </si>
  <si>
    <t xml:space="preserve">ACUMULADO - VOLUMEN, TRANSACCIONES E INGRESOS </t>
  </si>
  <si>
    <t xml:space="preserve">RESUMEN FINANCIERO DE LOS RESULTADOS DEL TERCER TRIMESTRE </t>
  </si>
  <si>
    <t>3T24</t>
  </si>
  <si>
    <t>3T 2024</t>
  </si>
  <si>
    <t>3T 2023</t>
  </si>
  <si>
    <t xml:space="preserve">Resultados consolidados del tercer trimestre </t>
  </si>
  <si>
    <t xml:space="preserve">Resultados consolidados de los primeros nueve meses </t>
  </si>
  <si>
    <t>Sep-24</t>
  </si>
  <si>
    <t>30 de septiembre de 2024</t>
  </si>
  <si>
    <t xml:space="preserve">Por el tercer trimestre de: </t>
  </si>
  <si>
    <t xml:space="preserve">Por los primeros nueve meses de: </t>
  </si>
  <si>
    <t>Por el tercer trimestre de:</t>
  </si>
  <si>
    <t>Por los primeros nueve meses de:</t>
  </si>
  <si>
    <t>3T23</t>
  </si>
  <si>
    <t>Sep-23</t>
  </si>
  <si>
    <r>
      <rPr>
        <i/>
        <vertAlign val="superscript"/>
        <sz val="10"/>
        <color theme="1"/>
        <rFont val="Calibri"/>
        <family val="2"/>
        <scheme val="minor"/>
      </rPr>
      <t>(4)</t>
    </r>
    <r>
      <rPr>
        <i/>
        <sz val="10"/>
        <color theme="1"/>
        <rFont val="Calibri"/>
        <family val="2"/>
        <scheme val="minor"/>
      </rPr>
      <t xml:space="preserve"> Brasil incluye ingresos de cerveza por Ps. 1,175.3 millones para el segundo trimestre de 2024 y Ps. 1,421.6 millones para el mismo periodo del año anterior.</t>
    </r>
  </si>
  <si>
    <r>
      <rPr>
        <i/>
        <vertAlign val="superscript"/>
        <sz val="10"/>
        <color theme="1"/>
        <rFont val="Calibri"/>
        <family val="2"/>
        <scheme val="minor"/>
      </rPr>
      <t>(4)</t>
    </r>
    <r>
      <rPr>
        <i/>
        <sz val="10"/>
        <color theme="1"/>
        <rFont val="Calibri"/>
        <family val="2"/>
        <scheme val="minor"/>
      </rPr>
      <t xml:space="preserve"> Brasil incluye ingresos de cerveza por Ps. 3,704.4 millones para los primeros seis meses de 2024 y Ps. 4,382.5 millones para el mismo periodo del año anterior.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</si>
</sst>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-* #,##0_-;\-* #,##0_-;_-* &quot;-&quot;??_-;_-@_-"/>
    <numFmt numFmtId="169" formatCode="_(* #,##0.0_);_(* \(#,##0.0\);_(* &quot;-&quot;??_);_(@_)"/>
    <numFmt numFmtId="170" formatCode="[$-409]mmm\-yy;@"/>
    <numFmt numFmtId="171" formatCode="_(* #,##0.0000_);_(* \(#,##0.0000\);_(* &quot;-&quot;??_);_(@_)"/>
    <numFmt numFmtId="172" formatCode="0.0%;\(0.0%\)"/>
  </numFmts>
  <fonts count="9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39394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850026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393943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"/>
      <color rgb="FF393943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11"/>
      <name val="Arial Narrow"/>
      <family val="2"/>
    </font>
    <font>
      <sz val="11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2"/>
      <name val="Arial Narrow"/>
      <family val="2"/>
    </font>
    <font>
      <sz val="11"/>
      <color indexed="8"/>
      <name val="Arial Narrow"/>
      <family val="2"/>
    </font>
    <font>
      <b/>
      <sz val="8"/>
      <color rgb="FF85002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rgb="FF850026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indexed="12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39394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vertAlign val="superscript"/>
      <sz val="12"/>
      <color rgb="FFC0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b/>
      <sz val="10.5"/>
      <color indexed="8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indexed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Trebuchet MS"/>
      <family val="2"/>
    </font>
    <font>
      <b/>
      <sz val="9"/>
      <color theme="0"/>
      <name val="Trebuchet MS"/>
      <family val="2"/>
    </font>
    <font>
      <b/>
      <sz val="12"/>
      <color rgb="FF404040"/>
      <name val="Calibri"/>
      <family val="2"/>
      <scheme val="minor"/>
    </font>
    <font>
      <b/>
      <sz val="12"/>
      <color theme="0"/>
      <name val="Trade Gothic Next"/>
      <family val="2"/>
    </font>
    <font>
      <b/>
      <sz val="10"/>
      <color theme="0"/>
      <name val="Trebuchet MS"/>
      <family val="2"/>
    </font>
    <font>
      <b/>
      <sz val="8"/>
      <color theme="0"/>
      <name val="Trebuchet MS"/>
      <family val="2"/>
    </font>
    <font>
      <b/>
      <sz val="8"/>
      <color rgb="FF404040"/>
      <name val="Calibri"/>
      <family val="2"/>
      <scheme val="minor"/>
    </font>
    <font>
      <b/>
      <sz val="9"/>
      <color rgb="FF404040"/>
      <name val="Calibri"/>
      <family val="2"/>
      <scheme val="minor"/>
    </font>
    <font>
      <b/>
      <sz val="14"/>
      <color theme="0"/>
      <name val="Trebuchet MS"/>
      <family val="2"/>
    </font>
    <font>
      <b/>
      <vertAlign val="superscript"/>
      <sz val="8"/>
      <color rgb="FF404040"/>
      <name val="Calibri"/>
      <family val="2"/>
      <scheme val="minor"/>
    </font>
    <font>
      <b/>
      <vertAlign val="superscript"/>
      <sz val="9"/>
      <color rgb="FF40404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/>
      <top style="thin">
        <color rgb="FF404040"/>
      </top>
      <bottom/>
      <diagonal/>
    </border>
    <border>
      <left/>
      <right/>
      <top style="medium">
        <color rgb="FFC00000"/>
      </top>
      <bottom style="thin">
        <color rgb="FF404040"/>
      </bottom>
      <diagonal/>
    </border>
    <border>
      <left/>
      <right/>
      <top style="thin">
        <color rgb="FF404040"/>
      </top>
      <bottom style="thin">
        <color rgb="FF404040"/>
      </bottom>
      <diagonal/>
    </border>
    <border>
      <left/>
      <right/>
      <top style="thin">
        <color rgb="FF404040"/>
      </top>
      <bottom style="medium">
        <color rgb="FFC00000"/>
      </bottom>
      <diagonal/>
    </border>
    <border>
      <left/>
      <right/>
      <top/>
      <bottom style="medium">
        <color rgb="FF404040"/>
      </bottom>
      <diagonal/>
    </border>
    <border>
      <left/>
      <right/>
      <top style="thin">
        <color rgb="FF404040"/>
      </top>
      <bottom style="medium">
        <color rgb="FF404040"/>
      </bottom>
      <diagonal/>
    </border>
    <border>
      <left/>
      <right/>
      <top/>
      <bottom style="dotted">
        <color rgb="FFC00000"/>
      </bottom>
      <diagonal/>
    </border>
    <border>
      <left/>
      <right/>
      <top style="dotted">
        <color rgb="FFC00000"/>
      </top>
      <bottom style="thin">
        <color rgb="FF404040"/>
      </bottom>
      <diagonal/>
    </border>
    <border>
      <left/>
      <right/>
      <top/>
      <bottom style="thin">
        <color rgb="FF404040"/>
      </bottom>
      <diagonal/>
    </border>
    <border>
      <left/>
      <right/>
      <top style="dotted">
        <color rgb="FFC00000"/>
      </top>
      <bottom style="medium">
        <color rgb="FF404040"/>
      </bottom>
      <diagonal/>
    </border>
    <border>
      <left/>
      <right/>
      <top style="thin">
        <color rgb="FF40404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404040"/>
      </bottom>
      <diagonal/>
    </border>
    <border>
      <left/>
      <right/>
      <top/>
      <bottom style="thick">
        <color rgb="FFC00000"/>
      </bottom>
      <diagonal/>
    </border>
    <border>
      <left/>
      <right/>
      <top style="dotted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n">
        <color rgb="FF404040"/>
      </bottom>
      <diagonal/>
    </border>
    <border>
      <left/>
      <right/>
      <top style="thin">
        <color rgb="FFC00000"/>
      </top>
      <bottom style="medium">
        <color rgb="FF404040"/>
      </bottom>
      <diagonal/>
    </border>
    <border>
      <left/>
      <right/>
      <top style="medium">
        <color rgb="FF40404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404040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8" fillId="0" borderId="0"/>
    <xf numFmtId="165" fontId="8" fillId="0" borderId="0" applyFont="0" applyFill="0" applyBorder="0" applyAlignment="0" applyProtection="0"/>
  </cellStyleXfs>
  <cellXfs count="555">
    <xf numFmtId="0" fontId="0" fillId="0" borderId="0" xfId="0"/>
    <xf numFmtId="0" fontId="3" fillId="0" borderId="0" xfId="0" applyFont="1"/>
    <xf numFmtId="0" fontId="6" fillId="0" borderId="0" xfId="0" applyFont="1"/>
    <xf numFmtId="0" fontId="12" fillId="4" borderId="0" xfId="4" applyFont="1" applyFill="1" applyAlignment="1">
      <alignment vertical="center" wrapText="1"/>
    </xf>
    <xf numFmtId="0" fontId="12" fillId="4" borderId="0" xfId="4" applyFont="1" applyFill="1" applyAlignment="1">
      <alignment vertical="center"/>
    </xf>
    <xf numFmtId="0" fontId="13" fillId="4" borderId="0" xfId="4" applyFont="1" applyFill="1" applyAlignment="1">
      <alignment vertical="center" shrinkToFit="1"/>
    </xf>
    <xf numFmtId="0" fontId="3" fillId="0" borderId="0" xfId="0" applyFont="1" applyAlignment="1">
      <alignment vertical="center"/>
    </xf>
    <xf numFmtId="0" fontId="14" fillId="4" borderId="0" xfId="4" applyFont="1" applyFill="1"/>
    <xf numFmtId="0" fontId="11" fillId="4" borderId="0" xfId="4" applyFont="1" applyFill="1" applyAlignment="1">
      <alignment vertical="center" shrinkToFit="1"/>
    </xf>
    <xf numFmtId="0" fontId="15" fillId="5" borderId="3" xfId="4" applyFont="1" applyFill="1" applyBorder="1" applyAlignment="1">
      <alignment horizontal="center" vertical="center" wrapText="1" shrinkToFit="1"/>
    </xf>
    <xf numFmtId="0" fontId="16" fillId="5" borderId="3" xfId="4" applyFont="1" applyFill="1" applyBorder="1" applyAlignment="1">
      <alignment horizontal="center" vertical="center" wrapText="1" shrinkToFit="1"/>
    </xf>
    <xf numFmtId="0" fontId="17" fillId="4" borderId="0" xfId="4" applyFont="1" applyFill="1" applyAlignment="1">
      <alignment horizontal="center" vertical="center" wrapText="1" shrinkToFit="1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left" vertical="center" wrapText="1" shrinkToFit="1"/>
    </xf>
    <xf numFmtId="3" fontId="18" fillId="0" borderId="0" xfId="0" applyNumberFormat="1" applyFont="1" applyAlignment="1">
      <alignment horizontal="center"/>
    </xf>
    <xf numFmtId="0" fontId="7" fillId="0" borderId="2" xfId="4" applyFont="1" applyBorder="1" applyAlignment="1">
      <alignment wrapText="1"/>
    </xf>
    <xf numFmtId="0" fontId="7" fillId="0" borderId="2" xfId="4" applyFont="1" applyBorder="1" applyAlignment="1">
      <alignment vertical="center" wrapText="1" shrinkToFit="1"/>
    </xf>
    <xf numFmtId="166" fontId="3" fillId="0" borderId="2" xfId="1" applyNumberFormat="1" applyFont="1" applyFill="1" applyBorder="1" applyAlignment="1">
      <alignment horizontal="center" vertical="center" wrapText="1" shrinkToFit="1"/>
    </xf>
    <xf numFmtId="0" fontId="21" fillId="4" borderId="0" xfId="4" applyFont="1" applyFill="1" applyAlignment="1">
      <alignment vertical="center"/>
    </xf>
    <xf numFmtId="0" fontId="21" fillId="5" borderId="0" xfId="4" applyFont="1" applyFill="1" applyAlignment="1">
      <alignment vertical="center"/>
    </xf>
    <xf numFmtId="0" fontId="23" fillId="4" borderId="0" xfId="0" applyFont="1" applyFill="1" applyAlignment="1">
      <alignment vertical="center" wrapText="1" shrinkToFit="1"/>
    </xf>
    <xf numFmtId="0" fontId="10" fillId="4" borderId="0" xfId="0" applyFont="1" applyFill="1" applyAlignment="1">
      <alignment horizontal="centerContinuous" vertical="center" wrapText="1"/>
    </xf>
    <xf numFmtId="0" fontId="10" fillId="4" borderId="0" xfId="0" applyFont="1" applyFill="1" applyAlignment="1">
      <alignment horizontal="right" vertical="center" wrapText="1" shrinkToFit="1"/>
    </xf>
    <xf numFmtId="0" fontId="37" fillId="5" borderId="0" xfId="0" applyFont="1" applyFill="1" applyAlignment="1">
      <alignment vertical="center" wrapText="1" shrinkToFit="1"/>
    </xf>
    <xf numFmtId="0" fontId="23" fillId="5" borderId="0" xfId="0" applyFont="1" applyFill="1" applyAlignment="1">
      <alignment vertical="center" wrapText="1" shrinkToFit="1"/>
    </xf>
    <xf numFmtId="0" fontId="37" fillId="4" borderId="4" xfId="0" applyFont="1" applyFill="1" applyBorder="1" applyAlignment="1">
      <alignment wrapText="1"/>
    </xf>
    <xf numFmtId="0" fontId="37" fillId="5" borderId="0" xfId="0" applyFont="1" applyFill="1" applyAlignment="1">
      <alignment vertical="center" wrapText="1"/>
    </xf>
    <xf numFmtId="10" fontId="35" fillId="5" borderId="0" xfId="2" applyNumberFormat="1" applyFont="1" applyFill="1" applyBorder="1" applyAlignment="1">
      <alignment horizontal="right" vertical="center" wrapText="1" shrinkToFit="1"/>
    </xf>
    <xf numFmtId="0" fontId="23" fillId="5" borderId="0" xfId="0" applyFont="1" applyFill="1" applyAlignment="1">
      <alignment horizontal="right" vertical="center" wrapText="1" shrinkToFit="1"/>
    </xf>
    <xf numFmtId="165" fontId="37" fillId="5" borderId="0" xfId="1" applyNumberFormat="1" applyFont="1" applyFill="1" applyBorder="1" applyAlignment="1">
      <alignment horizontal="right" vertical="center" wrapText="1" shrinkToFit="1"/>
    </xf>
    <xf numFmtId="165" fontId="37" fillId="4" borderId="0" xfId="1" applyNumberFormat="1" applyFont="1" applyFill="1" applyBorder="1" applyAlignment="1">
      <alignment horizontal="right" vertical="center" wrapText="1" shrinkToFit="1"/>
    </xf>
    <xf numFmtId="0" fontId="23" fillId="4" borderId="0" xfId="0" applyFont="1" applyFill="1" applyAlignment="1">
      <alignment wrapText="1" shrinkToFit="1"/>
    </xf>
    <xf numFmtId="0" fontId="40" fillId="4" borderId="0" xfId="0" applyFont="1" applyFill="1" applyAlignment="1">
      <alignment vertical="center" wrapText="1" shrinkToFit="1"/>
    </xf>
    <xf numFmtId="0" fontId="43" fillId="4" borderId="0" xfId="0" applyFont="1" applyFill="1" applyAlignment="1">
      <alignment vertical="center"/>
    </xf>
    <xf numFmtId="0" fontId="44" fillId="4" borderId="0" xfId="0" applyFont="1" applyFill="1" applyAlignment="1">
      <alignment vertical="center"/>
    </xf>
    <xf numFmtId="0" fontId="44" fillId="4" borderId="0" xfId="0" applyFont="1" applyFill="1" applyAlignment="1">
      <alignment horizontal="right" vertical="center"/>
    </xf>
    <xf numFmtId="0" fontId="45" fillId="4" borderId="0" xfId="0" applyFont="1" applyFill="1" applyAlignment="1">
      <alignment vertical="center"/>
    </xf>
    <xf numFmtId="0" fontId="46" fillId="4" borderId="0" xfId="0" applyFont="1" applyFill="1" applyAlignment="1">
      <alignment vertical="center"/>
    </xf>
    <xf numFmtId="0" fontId="47" fillId="4" borderId="0" xfId="0" applyFont="1" applyFill="1" applyAlignment="1">
      <alignment vertical="center"/>
    </xf>
    <xf numFmtId="0" fontId="46" fillId="4" borderId="0" xfId="0" applyFont="1" applyFill="1" applyAlignment="1">
      <alignment horizontal="right" vertical="center"/>
    </xf>
    <xf numFmtId="0" fontId="37" fillId="5" borderId="2" xfId="0" applyFont="1" applyFill="1" applyBorder="1" applyAlignment="1">
      <alignment vertical="center" wrapText="1" shrinkToFit="1"/>
    </xf>
    <xf numFmtId="0" fontId="10" fillId="4" borderId="0" xfId="0" applyFont="1" applyFill="1" applyAlignment="1">
      <alignment horizontal="centerContinuous" vertical="center" wrapText="1" shrinkToFit="1"/>
    </xf>
    <xf numFmtId="0" fontId="10" fillId="4" borderId="0" xfId="0" applyFont="1" applyFill="1" applyAlignment="1">
      <alignment horizontal="centerContinuous" vertical="center"/>
    </xf>
    <xf numFmtId="0" fontId="28" fillId="4" borderId="0" xfId="4" applyFont="1" applyFill="1" applyAlignment="1">
      <alignment horizontal="centerContinuous" vertical="center"/>
    </xf>
    <xf numFmtId="0" fontId="27" fillId="4" borderId="0" xfId="4" applyFont="1" applyFill="1" applyAlignment="1">
      <alignment vertical="center"/>
    </xf>
    <xf numFmtId="0" fontId="25" fillId="4" borderId="0" xfId="4" applyFont="1" applyFill="1" applyAlignment="1">
      <alignment vertical="center"/>
    </xf>
    <xf numFmtId="0" fontId="28" fillId="4" borderId="0" xfId="4" applyFont="1" applyFill="1" applyAlignment="1">
      <alignment horizontal="left" vertical="center"/>
    </xf>
    <xf numFmtId="0" fontId="27" fillId="4" borderId="0" xfId="4" applyFont="1" applyFill="1" applyAlignment="1">
      <alignment horizontal="centerContinuous" vertical="center"/>
    </xf>
    <xf numFmtId="0" fontId="28" fillId="4" borderId="0" xfId="4" applyFont="1" applyFill="1" applyAlignment="1">
      <alignment horizontal="center" vertical="center"/>
    </xf>
    <xf numFmtId="0" fontId="25" fillId="4" borderId="0" xfId="4" applyFont="1" applyFill="1" applyAlignment="1">
      <alignment horizontal="centerContinuous" vertical="center"/>
    </xf>
    <xf numFmtId="0" fontId="53" fillId="4" borderId="0" xfId="4" applyFont="1" applyFill="1" applyAlignment="1">
      <alignment horizontal="centerContinuous" vertical="center"/>
    </xf>
    <xf numFmtId="0" fontId="53" fillId="4" borderId="0" xfId="4" applyFont="1" applyFill="1" applyAlignment="1">
      <alignment vertical="center" shrinkToFit="1"/>
    </xf>
    <xf numFmtId="0" fontId="53" fillId="4" borderId="0" xfId="4" applyFont="1" applyFill="1" applyAlignment="1">
      <alignment vertical="center"/>
    </xf>
    <xf numFmtId="0" fontId="53" fillId="4" borderId="0" xfId="4" applyFont="1" applyFill="1" applyAlignment="1">
      <alignment vertical="center" wrapText="1"/>
    </xf>
    <xf numFmtId="165" fontId="25" fillId="5" borderId="0" xfId="1" applyNumberFormat="1" applyFont="1" applyFill="1" applyBorder="1" applyAlignment="1">
      <alignment horizontal="left" vertical="center" wrapText="1" shrinkToFit="1"/>
    </xf>
    <xf numFmtId="10" fontId="53" fillId="4" borderId="0" xfId="4" applyNumberFormat="1" applyFont="1" applyFill="1" applyAlignment="1">
      <alignment vertical="center"/>
    </xf>
    <xf numFmtId="165" fontId="53" fillId="4" borderId="0" xfId="4" applyNumberFormat="1" applyFont="1" applyFill="1" applyAlignment="1">
      <alignment vertical="center"/>
    </xf>
    <xf numFmtId="171" fontId="53" fillId="4" borderId="0" xfId="4" applyNumberFormat="1" applyFont="1" applyFill="1" applyAlignment="1">
      <alignment vertical="center"/>
    </xf>
    <xf numFmtId="0" fontId="55" fillId="0" borderId="0" xfId="0" applyFont="1"/>
    <xf numFmtId="0" fontId="30" fillId="0" borderId="0" xfId="0" applyFont="1"/>
    <xf numFmtId="43" fontId="25" fillId="5" borderId="0" xfId="1" applyFont="1" applyFill="1" applyBorder="1" applyAlignment="1">
      <alignment horizontal="center" vertical="center" wrapText="1" shrinkToFit="1"/>
    </xf>
    <xf numFmtId="0" fontId="57" fillId="4" borderId="0" xfId="4" applyFont="1" applyFill="1" applyAlignment="1">
      <alignment vertical="center"/>
    </xf>
    <xf numFmtId="0" fontId="57" fillId="4" borderId="0" xfId="4" applyFont="1" applyFill="1" applyAlignment="1">
      <alignment vertical="center" wrapText="1"/>
    </xf>
    <xf numFmtId="169" fontId="25" fillId="4" borderId="0" xfId="1" applyNumberFormat="1" applyFont="1" applyFill="1" applyBorder="1" applyAlignment="1">
      <alignment horizontal="right" vertical="center"/>
    </xf>
    <xf numFmtId="0" fontId="26" fillId="4" borderId="0" xfId="4" applyFont="1" applyFill="1" applyAlignment="1">
      <alignment vertical="center"/>
    </xf>
    <xf numFmtId="164" fontId="25" fillId="5" borderId="0" xfId="2" applyNumberFormat="1" applyFont="1" applyFill="1" applyBorder="1" applyAlignment="1">
      <alignment horizontal="center" vertical="center" wrapText="1" shrinkToFit="1"/>
    </xf>
    <xf numFmtId="0" fontId="60" fillId="5" borderId="0" xfId="0" applyFont="1" applyFill="1" applyAlignment="1">
      <alignment vertical="center" wrapText="1"/>
    </xf>
    <xf numFmtId="0" fontId="60" fillId="0" borderId="0" xfId="0" applyFont="1" applyAlignment="1">
      <alignment vertical="center" wrapText="1"/>
    </xf>
    <xf numFmtId="0" fontId="21" fillId="4" borderId="0" xfId="4" applyFont="1" applyFill="1" applyAlignment="1">
      <alignment vertical="center" shrinkToFit="1"/>
    </xf>
    <xf numFmtId="0" fontId="21" fillId="4" borderId="0" xfId="4" applyFont="1" applyFill="1" applyAlignment="1">
      <alignment horizontal="left" vertical="center" shrinkToFit="1"/>
    </xf>
    <xf numFmtId="0" fontId="21" fillId="4" borderId="0" xfId="4" applyFont="1" applyFill="1" applyAlignment="1">
      <alignment vertical="center" wrapText="1"/>
    </xf>
    <xf numFmtId="0" fontId="21" fillId="4" borderId="0" xfId="0" applyFont="1" applyFill="1" applyAlignment="1">
      <alignment horizontal="center" vertical="center" shrinkToFit="1"/>
    </xf>
    <xf numFmtId="0" fontId="61" fillId="4" borderId="0" xfId="0" applyFont="1" applyFill="1" applyAlignment="1">
      <alignment horizontal="center" vertical="center" wrapText="1"/>
    </xf>
    <xf numFmtId="0" fontId="61" fillId="4" borderId="0" xfId="0" quotePrefix="1" applyFont="1" applyFill="1" applyAlignment="1">
      <alignment horizontal="centerContinuous" vertical="center"/>
    </xf>
    <xf numFmtId="0" fontId="21" fillId="4" borderId="0" xfId="0" applyFont="1" applyFill="1" applyAlignment="1">
      <alignment vertical="center" shrinkToFit="1"/>
    </xf>
    <xf numFmtId="0" fontId="21" fillId="4" borderId="0" xfId="0" applyFont="1" applyFill="1" applyAlignment="1">
      <alignment vertical="center" wrapText="1"/>
    </xf>
    <xf numFmtId="166" fontId="21" fillId="4" borderId="0" xfId="1" applyNumberFormat="1" applyFont="1" applyFill="1" applyBorder="1" applyAlignment="1">
      <alignment vertical="center"/>
    </xf>
    <xf numFmtId="166" fontId="61" fillId="4" borderId="0" xfId="1" applyNumberFormat="1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65" fillId="4" borderId="0" xfId="0" applyFont="1" applyFill="1" applyAlignment="1">
      <alignment vertical="center"/>
    </xf>
    <xf numFmtId="0" fontId="67" fillId="4" borderId="0" xfId="0" applyFont="1" applyFill="1" applyAlignment="1">
      <alignment vertical="center" shrinkToFit="1"/>
    </xf>
    <xf numFmtId="0" fontId="68" fillId="4" borderId="0" xfId="0" applyFont="1" applyFill="1" applyAlignment="1">
      <alignment vertical="center" shrinkToFit="1"/>
    </xf>
    <xf numFmtId="0" fontId="68" fillId="4" borderId="0" xfId="0" applyFont="1" applyFill="1" applyAlignment="1">
      <alignment vertical="center" wrapText="1"/>
    </xf>
    <xf numFmtId="0" fontId="68" fillId="4" borderId="0" xfId="0" applyFont="1" applyFill="1" applyAlignment="1">
      <alignment vertical="center"/>
    </xf>
    <xf numFmtId="0" fontId="71" fillId="0" borderId="0" xfId="0" applyFont="1" applyAlignment="1">
      <alignment vertical="center"/>
    </xf>
    <xf numFmtId="0" fontId="21" fillId="5" borderId="0" xfId="4" applyFont="1" applyFill="1" applyAlignment="1">
      <alignment vertical="center" shrinkToFit="1"/>
    </xf>
    <xf numFmtId="0" fontId="21" fillId="5" borderId="0" xfId="4" applyFont="1" applyFill="1" applyAlignment="1">
      <alignment vertical="center" wrapText="1"/>
    </xf>
    <xf numFmtId="10" fontId="71" fillId="0" borderId="0" xfId="0" applyNumberFormat="1" applyFont="1" applyAlignment="1">
      <alignment horizontal="center" vertical="center"/>
    </xf>
    <xf numFmtId="168" fontId="21" fillId="4" borderId="0" xfId="4" applyNumberFormat="1" applyFont="1" applyFill="1" applyAlignment="1">
      <alignment vertical="center" shrinkToFit="1"/>
    </xf>
    <xf numFmtId="166" fontId="21" fillId="0" borderId="0" xfId="1" applyNumberFormat="1" applyFont="1" applyFill="1" applyAlignment="1">
      <alignment horizontal="left" vertical="center" shrinkToFit="1"/>
    </xf>
    <xf numFmtId="168" fontId="21" fillId="0" borderId="0" xfId="4" applyNumberFormat="1" applyFont="1" applyAlignment="1">
      <alignment horizontal="left" vertical="center" shrinkToFit="1"/>
    </xf>
    <xf numFmtId="0" fontId="21" fillId="0" borderId="0" xfId="4" applyFont="1" applyAlignment="1">
      <alignment horizontal="left" vertical="center" shrinkToFit="1"/>
    </xf>
    <xf numFmtId="166" fontId="21" fillId="0" borderId="0" xfId="1" applyNumberFormat="1" applyFont="1" applyFill="1" applyAlignment="1">
      <alignment vertical="center" shrinkToFit="1"/>
    </xf>
    <xf numFmtId="166" fontId="21" fillId="4" borderId="0" xfId="1" applyNumberFormat="1" applyFont="1" applyFill="1" applyAlignment="1">
      <alignment vertical="center" shrinkToFit="1"/>
    </xf>
    <xf numFmtId="0" fontId="74" fillId="4" borderId="0" xfId="4" applyFont="1" applyFill="1" applyAlignment="1">
      <alignment vertical="center" shrinkToFit="1"/>
    </xf>
    <xf numFmtId="172" fontId="17" fillId="4" borderId="0" xfId="4" applyNumberFormat="1" applyFont="1" applyFill="1" applyAlignment="1">
      <alignment horizontal="right" vertical="center" wrapText="1" shrinkToFit="1"/>
    </xf>
    <xf numFmtId="172" fontId="18" fillId="0" borderId="0" xfId="0" applyNumberFormat="1" applyFont="1" applyAlignment="1">
      <alignment horizontal="center"/>
    </xf>
    <xf numFmtId="172" fontId="6" fillId="0" borderId="0" xfId="5" applyNumberFormat="1" applyFont="1" applyBorder="1" applyAlignment="1">
      <alignment horizontal="center"/>
    </xf>
    <xf numFmtId="172" fontId="7" fillId="0" borderId="0" xfId="5" applyNumberFormat="1" applyFont="1" applyFill="1" applyBorder="1" applyAlignment="1">
      <alignment horizontal="center" vertical="center" wrapText="1"/>
    </xf>
    <xf numFmtId="172" fontId="6" fillId="0" borderId="0" xfId="5" applyNumberFormat="1" applyFont="1" applyFill="1" applyBorder="1" applyAlignment="1">
      <alignment horizontal="center"/>
    </xf>
    <xf numFmtId="44" fontId="3" fillId="0" borderId="0" xfId="0" applyNumberFormat="1" applyFont="1"/>
    <xf numFmtId="0" fontId="3" fillId="6" borderId="0" xfId="4" applyFont="1" applyFill="1" applyAlignment="1">
      <alignment vertical="center"/>
    </xf>
    <xf numFmtId="3" fontId="18" fillId="7" borderId="0" xfId="0" applyNumberFormat="1" applyFont="1" applyFill="1" applyAlignment="1">
      <alignment horizontal="center"/>
    </xf>
    <xf numFmtId="172" fontId="18" fillId="7" borderId="0" xfId="0" applyNumberFormat="1" applyFont="1" applyFill="1" applyAlignment="1">
      <alignment horizontal="center"/>
    </xf>
    <xf numFmtId="172" fontId="3" fillId="0" borderId="0" xfId="5" applyNumberFormat="1" applyFont="1" applyFill="1" applyBorder="1" applyAlignment="1">
      <alignment horizontal="right" vertical="center" wrapText="1" shrinkToFit="1"/>
    </xf>
    <xf numFmtId="172" fontId="3" fillId="0" borderId="2" xfId="5" applyNumberFormat="1" applyFont="1" applyFill="1" applyBorder="1" applyAlignment="1">
      <alignment horizontal="center" vertical="center" wrapText="1" shrinkToFit="1"/>
    </xf>
    <xf numFmtId="172" fontId="3" fillId="0" borderId="2" xfId="5" applyNumberFormat="1" applyFont="1" applyFill="1" applyBorder="1" applyAlignment="1">
      <alignment horizontal="right" vertical="center" wrapText="1" shrinkToFit="1"/>
    </xf>
    <xf numFmtId="9" fontId="21" fillId="0" borderId="0" xfId="5" applyFont="1" applyFill="1" applyBorder="1" applyAlignment="1">
      <alignment horizontal="right" wrapText="1" shrinkToFit="1"/>
    </xf>
    <xf numFmtId="9" fontId="21" fillId="5" borderId="0" xfId="5" applyFont="1" applyFill="1" applyBorder="1" applyAlignment="1">
      <alignment horizontal="right" wrapText="1" shrinkToFit="1"/>
    </xf>
    <xf numFmtId="0" fontId="79" fillId="4" borderId="0" xfId="4" applyFont="1" applyFill="1" applyAlignment="1">
      <alignment horizontal="left" vertical="center"/>
    </xf>
    <xf numFmtId="0" fontId="80" fillId="4" borderId="0" xfId="4" applyFont="1" applyFill="1" applyAlignment="1">
      <alignment vertical="center"/>
    </xf>
    <xf numFmtId="0" fontId="80" fillId="4" borderId="0" xfId="4" applyFont="1" applyFill="1" applyAlignment="1">
      <alignment horizontal="centerContinuous" vertical="center"/>
    </xf>
    <xf numFmtId="165" fontId="82" fillId="4" borderId="0" xfId="4" applyNumberFormat="1" applyFont="1" applyFill="1" applyAlignment="1">
      <alignment vertical="center"/>
    </xf>
    <xf numFmtId="169" fontId="82" fillId="4" borderId="0" xfId="4" applyNumberFormat="1" applyFont="1" applyFill="1" applyAlignment="1">
      <alignment vertical="center"/>
    </xf>
    <xf numFmtId="165" fontId="82" fillId="0" borderId="0" xfId="4" applyNumberFormat="1" applyFont="1" applyAlignment="1">
      <alignment vertical="center"/>
    </xf>
    <xf numFmtId="171" fontId="82" fillId="0" borderId="0" xfId="4" applyNumberFormat="1" applyFont="1" applyAlignment="1">
      <alignment vertical="center"/>
    </xf>
    <xf numFmtId="171" fontId="82" fillId="4" borderId="0" xfId="4" applyNumberFormat="1" applyFont="1" applyFill="1" applyAlignment="1">
      <alignment vertical="center"/>
    </xf>
    <xf numFmtId="165" fontId="81" fillId="5" borderId="0" xfId="7" applyFont="1" applyFill="1" applyBorder="1" applyAlignment="1">
      <alignment horizontal="left" vertical="center" wrapText="1" shrinkToFit="1"/>
    </xf>
    <xf numFmtId="165" fontId="81" fillId="5" borderId="0" xfId="7" applyFont="1" applyFill="1" applyBorder="1" applyAlignment="1">
      <alignment horizontal="center" vertical="center" wrapText="1" shrinkToFit="1"/>
    </xf>
    <xf numFmtId="0" fontId="83" fillId="0" borderId="0" xfId="6" applyFont="1"/>
    <xf numFmtId="0" fontId="82" fillId="4" borderId="0" xfId="4" applyFont="1" applyFill="1" applyAlignment="1">
      <alignment vertical="center" wrapText="1"/>
    </xf>
    <xf numFmtId="0" fontId="82" fillId="4" borderId="0" xfId="4" applyFont="1" applyFill="1" applyAlignment="1">
      <alignment vertical="center"/>
    </xf>
    <xf numFmtId="0" fontId="82" fillId="4" borderId="0" xfId="4" applyFont="1" applyFill="1" applyAlignment="1">
      <alignment vertical="center" shrinkToFit="1"/>
    </xf>
    <xf numFmtId="43" fontId="80" fillId="4" borderId="0" xfId="4" applyNumberFormat="1" applyFont="1" applyFill="1" applyAlignment="1">
      <alignment vertical="center"/>
    </xf>
    <xf numFmtId="0" fontId="80" fillId="0" borderId="0" xfId="4" applyFont="1" applyAlignment="1">
      <alignment vertical="center"/>
    </xf>
    <xf numFmtId="0" fontId="85" fillId="0" borderId="0" xfId="4" applyFont="1" applyAlignment="1">
      <alignment vertical="center" shrinkToFit="1"/>
    </xf>
    <xf numFmtId="166" fontId="21" fillId="4" borderId="0" xfId="7" applyNumberFormat="1" applyFont="1" applyFill="1" applyBorder="1" applyAlignment="1">
      <alignment horizontal="right" vertical="center" wrapText="1" indent="1"/>
    </xf>
    <xf numFmtId="164" fontId="21" fillId="4" borderId="0" xfId="5" applyNumberFormat="1" applyFont="1" applyFill="1" applyBorder="1" applyAlignment="1">
      <alignment horizontal="center" vertical="center" wrapText="1"/>
    </xf>
    <xf numFmtId="0" fontId="13" fillId="4" borderId="0" xfId="4" applyFont="1" applyFill="1" applyAlignment="1">
      <alignment vertical="center" wrapText="1"/>
    </xf>
    <xf numFmtId="0" fontId="80" fillId="4" borderId="0" xfId="4" applyFont="1" applyFill="1" applyAlignment="1">
      <alignment horizontal="center" vertical="center"/>
    </xf>
    <xf numFmtId="43" fontId="23" fillId="4" borderId="0" xfId="0" applyNumberFormat="1" applyFont="1" applyFill="1" applyAlignment="1">
      <alignment vertical="center" wrapText="1" shrinkToFit="1"/>
    </xf>
    <xf numFmtId="164" fontId="25" fillId="5" borderId="0" xfId="5" applyNumberFormat="1" applyFont="1" applyFill="1" applyBorder="1" applyAlignment="1">
      <alignment horizontal="right" wrapText="1" shrinkToFit="1"/>
    </xf>
    <xf numFmtId="0" fontId="2" fillId="3" borderId="0" xfId="4" applyFont="1" applyFill="1" applyAlignment="1">
      <alignment horizontal="center" vertical="center" shrinkToFit="1"/>
    </xf>
    <xf numFmtId="0" fontId="1" fillId="0" borderId="0" xfId="0" applyFont="1"/>
    <xf numFmtId="0" fontId="1" fillId="0" borderId="2" xfId="0" applyFont="1" applyBorder="1"/>
    <xf numFmtId="0" fontId="5" fillId="4" borderId="2" xfId="0" applyFont="1" applyFill="1" applyBorder="1" applyAlignment="1">
      <alignment horizontal="center" vertical="center" wrapText="1" shrinkToFit="1"/>
    </xf>
    <xf numFmtId="0" fontId="5" fillId="4" borderId="0" xfId="0" applyFont="1" applyFill="1" applyAlignment="1">
      <alignment horizontal="center" vertical="center" wrapText="1" shrinkToFit="1"/>
    </xf>
    <xf numFmtId="0" fontId="7" fillId="5" borderId="0" xfId="0" applyFont="1" applyFill="1" applyAlignment="1">
      <alignment horizontal="left" vertical="center" wrapText="1"/>
    </xf>
    <xf numFmtId="172" fontId="6" fillId="0" borderId="9" xfId="5" applyNumberFormat="1" applyFont="1" applyBorder="1" applyAlignment="1">
      <alignment horizontal="center"/>
    </xf>
    <xf numFmtId="172" fontId="6" fillId="0" borderId="10" xfId="5" applyNumberFormat="1" applyFont="1" applyBorder="1" applyAlignment="1">
      <alignment horizontal="center"/>
    </xf>
    <xf numFmtId="0" fontId="6" fillId="0" borderId="9" xfId="0" applyFont="1" applyBorder="1"/>
    <xf numFmtId="172" fontId="6" fillId="0" borderId="11" xfId="5" applyNumberFormat="1" applyFont="1" applyBorder="1" applyAlignment="1">
      <alignment horizontal="center"/>
    </xf>
    <xf numFmtId="0" fontId="6" fillId="0" borderId="11" xfId="0" applyFont="1" applyBorder="1"/>
    <xf numFmtId="0" fontId="6" fillId="0" borderId="2" xfId="0" applyFont="1" applyBorder="1" applyAlignment="1">
      <alignment horizontal="center" vertical="center"/>
    </xf>
    <xf numFmtId="0" fontId="6" fillId="0" borderId="12" xfId="0" applyFont="1" applyBorder="1"/>
    <xf numFmtId="172" fontId="6" fillId="0" borderId="12" xfId="5" applyNumberFormat="1" applyFont="1" applyBorder="1" applyAlignment="1">
      <alignment horizontal="center"/>
    </xf>
    <xf numFmtId="0" fontId="7" fillId="5" borderId="10" xfId="0" applyFont="1" applyFill="1" applyBorder="1" applyAlignment="1">
      <alignment horizontal="left" vertical="center" wrapText="1"/>
    </xf>
    <xf numFmtId="0" fontId="6" fillId="0" borderId="14" xfId="0" applyFont="1" applyBorder="1"/>
    <xf numFmtId="172" fontId="6" fillId="0" borderId="14" xfId="5" applyNumberFormat="1" applyFont="1" applyBorder="1" applyAlignment="1">
      <alignment horizontal="center"/>
    </xf>
    <xf numFmtId="172" fontId="6" fillId="0" borderId="13" xfId="5" applyNumberFormat="1" applyFont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10" fillId="4" borderId="0" xfId="3" applyFont="1" applyFill="1" applyAlignment="1">
      <alignment horizontal="center" vertical="center"/>
    </xf>
    <xf numFmtId="0" fontId="11" fillId="4" borderId="0" xfId="4" applyFont="1" applyFill="1" applyAlignment="1">
      <alignment horizontal="center" vertical="center" shrinkToFit="1"/>
    </xf>
    <xf numFmtId="0" fontId="10" fillId="4" borderId="0" xfId="3" applyFont="1" applyFill="1" applyAlignment="1">
      <alignment horizontal="centerContinuous" vertical="center" wrapText="1"/>
    </xf>
    <xf numFmtId="0" fontId="10" fillId="4" borderId="0" xfId="3" applyFont="1" applyFill="1" applyAlignment="1">
      <alignment horizontal="centerContinuous" vertical="center"/>
    </xf>
    <xf numFmtId="0" fontId="11" fillId="4" borderId="0" xfId="4" applyFont="1" applyFill="1" applyAlignment="1">
      <alignment horizontal="centerContinuous" vertical="center" shrinkToFit="1"/>
    </xf>
    <xf numFmtId="0" fontId="2" fillId="3" borderId="0" xfId="4" applyFont="1" applyFill="1" applyAlignment="1">
      <alignment horizontal="centerContinuous" vertical="center" shrinkToFit="1"/>
    </xf>
    <xf numFmtId="0" fontId="15" fillId="5" borderId="15" xfId="4" applyFont="1" applyFill="1" applyBorder="1" applyAlignment="1">
      <alignment horizontal="center" vertical="center" wrapText="1" shrinkToFit="1"/>
    </xf>
    <xf numFmtId="0" fontId="15" fillId="5" borderId="0" xfId="4" applyFont="1" applyFill="1" applyAlignment="1">
      <alignment horizontal="center" vertical="center" wrapText="1" shrinkToFit="1"/>
    </xf>
    <xf numFmtId="0" fontId="16" fillId="5" borderId="0" xfId="4" applyFont="1" applyFill="1" applyAlignment="1">
      <alignment horizontal="center" vertical="center" wrapText="1" shrinkToFit="1"/>
    </xf>
    <xf numFmtId="0" fontId="3" fillId="5" borderId="16" xfId="4" applyFont="1" applyFill="1" applyBorder="1" applyAlignment="1">
      <alignment vertical="center"/>
    </xf>
    <xf numFmtId="0" fontId="13" fillId="5" borderId="0" xfId="4" applyFont="1" applyFill="1" applyAlignment="1">
      <alignment vertical="center" shrinkToFit="1"/>
    </xf>
    <xf numFmtId="3" fontId="18" fillId="9" borderId="17" xfId="0" applyNumberFormat="1" applyFont="1" applyFill="1" applyBorder="1" applyAlignment="1">
      <alignment horizontal="center"/>
    </xf>
    <xf numFmtId="172" fontId="6" fillId="0" borderId="16" xfId="5" applyNumberFormat="1" applyFont="1" applyBorder="1" applyAlignment="1">
      <alignment horizontal="center"/>
    </xf>
    <xf numFmtId="172" fontId="17" fillId="5" borderId="0" xfId="4" applyNumberFormat="1" applyFont="1" applyFill="1" applyAlignment="1">
      <alignment horizontal="right" vertical="center" wrapText="1" shrinkToFit="1"/>
    </xf>
    <xf numFmtId="0" fontId="3" fillId="5" borderId="11" xfId="4" applyFont="1" applyFill="1" applyBorder="1" applyAlignment="1">
      <alignment vertical="center"/>
    </xf>
    <xf numFmtId="0" fontId="3" fillId="5" borderId="0" xfId="4" applyFont="1" applyFill="1" applyAlignment="1">
      <alignment horizontal="left" vertical="center" wrapText="1" shrinkToFit="1"/>
    </xf>
    <xf numFmtId="0" fontId="7" fillId="5" borderId="13" xfId="4" applyFont="1" applyFill="1" applyBorder="1" applyAlignment="1">
      <alignment wrapText="1"/>
    </xf>
    <xf numFmtId="0" fontId="7" fillId="5" borderId="13" xfId="4" applyFont="1" applyFill="1" applyBorder="1" applyAlignment="1">
      <alignment vertical="center" wrapText="1" shrinkToFit="1"/>
    </xf>
    <xf numFmtId="3" fontId="18" fillId="9" borderId="13" xfId="0" applyNumberFormat="1" applyFont="1" applyFill="1" applyBorder="1" applyAlignment="1">
      <alignment horizontal="center"/>
    </xf>
    <xf numFmtId="3" fontId="18" fillId="9" borderId="14" xfId="0" applyNumberFormat="1" applyFont="1" applyFill="1" applyBorder="1" applyAlignment="1">
      <alignment horizontal="center"/>
    </xf>
    <xf numFmtId="172" fontId="6" fillId="0" borderId="18" xfId="5" applyNumberFormat="1" applyFont="1" applyBorder="1" applyAlignment="1">
      <alignment horizontal="center"/>
    </xf>
    <xf numFmtId="172" fontId="17" fillId="5" borderId="13" xfId="4" applyNumberFormat="1" applyFont="1" applyFill="1" applyBorder="1" applyAlignment="1">
      <alignment horizontal="right" vertical="center" wrapText="1" shrinkToFit="1"/>
    </xf>
    <xf numFmtId="166" fontId="21" fillId="0" borderId="0" xfId="7" applyNumberFormat="1" applyFont="1" applyFill="1" applyBorder="1" applyAlignment="1">
      <alignment horizontal="right" wrapText="1" shrinkToFit="1"/>
    </xf>
    <xf numFmtId="166" fontId="21" fillId="5" borderId="9" xfId="7" applyNumberFormat="1" applyFont="1" applyFill="1" applyBorder="1" applyAlignment="1">
      <alignment horizontal="right" wrapText="1" shrinkToFit="1"/>
    </xf>
    <xf numFmtId="9" fontId="21" fillId="5" borderId="9" xfId="5" applyFont="1" applyFill="1" applyBorder="1" applyAlignment="1">
      <alignment horizontal="right" wrapText="1" shrinkToFit="1"/>
    </xf>
    <xf numFmtId="166" fontId="21" fillId="5" borderId="11" xfId="7" applyNumberFormat="1" applyFont="1" applyFill="1" applyBorder="1" applyAlignment="1">
      <alignment horizontal="right" wrapText="1" shrinkToFit="1"/>
    </xf>
    <xf numFmtId="166" fontId="21" fillId="5" borderId="5" xfId="7" applyNumberFormat="1" applyFont="1" applyFill="1" applyBorder="1" applyAlignment="1">
      <alignment horizontal="right" wrapText="1" shrinkToFit="1"/>
    </xf>
    <xf numFmtId="9" fontId="21" fillId="5" borderId="19" xfId="5" applyFont="1" applyFill="1" applyBorder="1" applyAlignment="1">
      <alignment horizontal="right" wrapText="1" shrinkToFit="1"/>
    </xf>
    <xf numFmtId="9" fontId="21" fillId="5" borderId="20" xfId="5" applyFont="1" applyFill="1" applyBorder="1" applyAlignment="1">
      <alignment horizontal="right" wrapText="1" shrinkToFit="1"/>
    </xf>
    <xf numFmtId="9" fontId="21" fillId="5" borderId="11" xfId="5" applyFont="1" applyFill="1" applyBorder="1" applyAlignment="1">
      <alignment horizontal="right" wrapText="1" shrinkToFit="1"/>
    </xf>
    <xf numFmtId="166" fontId="21" fillId="5" borderId="0" xfId="7" applyNumberFormat="1" applyFont="1" applyFill="1" applyBorder="1" applyAlignment="1">
      <alignment horizontal="right" wrapText="1" shrinkToFit="1"/>
    </xf>
    <xf numFmtId="166" fontId="21" fillId="5" borderId="7" xfId="7" applyNumberFormat="1" applyFont="1" applyFill="1" applyBorder="1" applyAlignment="1">
      <alignment horizontal="right" wrapText="1" shrinkToFit="1"/>
    </xf>
    <xf numFmtId="9" fontId="21" fillId="5" borderId="7" xfId="5" applyFont="1" applyFill="1" applyBorder="1" applyAlignment="1">
      <alignment horizontal="right" wrapText="1" shrinkToFit="1"/>
    </xf>
    <xf numFmtId="166" fontId="64" fillId="5" borderId="7" xfId="7" applyNumberFormat="1" applyFont="1" applyFill="1" applyBorder="1" applyAlignment="1">
      <alignment horizontal="right" wrapText="1"/>
    </xf>
    <xf numFmtId="9" fontId="63" fillId="5" borderId="7" xfId="5" applyFont="1" applyFill="1" applyBorder="1" applyAlignment="1">
      <alignment horizontal="right" wrapText="1"/>
    </xf>
    <xf numFmtId="9" fontId="21" fillId="5" borderId="17" xfId="5" applyFont="1" applyFill="1" applyBorder="1" applyAlignment="1">
      <alignment horizontal="right" wrapText="1" shrinkToFit="1"/>
    </xf>
    <xf numFmtId="0" fontId="21" fillId="5" borderId="21" xfId="4" applyFont="1" applyFill="1" applyBorder="1" applyAlignment="1">
      <alignment vertical="center"/>
    </xf>
    <xf numFmtId="9" fontId="21" fillId="5" borderId="21" xfId="5" applyFont="1" applyFill="1" applyBorder="1" applyAlignment="1">
      <alignment horizontal="right" wrapText="1" shrinkToFit="1"/>
    </xf>
    <xf numFmtId="0" fontId="61" fillId="4" borderId="0" xfId="4" applyFont="1" applyFill="1" applyAlignment="1">
      <alignment horizontal="center" vertical="center" wrapText="1"/>
    </xf>
    <xf numFmtId="0" fontId="86" fillId="3" borderId="0" xfId="0" applyFont="1" applyFill="1" applyAlignment="1">
      <alignment vertical="center"/>
    </xf>
    <xf numFmtId="0" fontId="59" fillId="0" borderId="0" xfId="0" applyFont="1" applyAlignment="1">
      <alignment vertical="center" wrapText="1"/>
    </xf>
    <xf numFmtId="0" fontId="88" fillId="5" borderId="15" xfId="4" applyFont="1" applyFill="1" applyBorder="1" applyAlignment="1">
      <alignment horizontal="center" vertical="center" wrapText="1" shrinkToFit="1"/>
    </xf>
    <xf numFmtId="0" fontId="86" fillId="3" borderId="0" xfId="4" applyFont="1" applyFill="1" applyAlignment="1">
      <alignment vertical="center"/>
    </xf>
    <xf numFmtId="0" fontId="59" fillId="0" borderId="0" xfId="4" applyFont="1" applyAlignment="1">
      <alignment vertical="center" wrapText="1"/>
    </xf>
    <xf numFmtId="0" fontId="61" fillId="4" borderId="22" xfId="4" applyFont="1" applyFill="1" applyBorder="1" applyAlignment="1">
      <alignment vertical="center" wrapText="1"/>
    </xf>
    <xf numFmtId="0" fontId="21" fillId="4" borderId="23" xfId="4" applyFont="1" applyFill="1" applyBorder="1" applyAlignment="1">
      <alignment vertical="center" shrinkToFit="1"/>
    </xf>
    <xf numFmtId="0" fontId="21" fillId="4" borderId="23" xfId="4" applyFont="1" applyFill="1" applyBorder="1" applyAlignment="1">
      <alignment vertical="center"/>
    </xf>
    <xf numFmtId="0" fontId="21" fillId="5" borderId="17" xfId="4" applyFont="1" applyFill="1" applyBorder="1" applyAlignment="1">
      <alignment horizontal="left" wrapText="1" shrinkToFit="1"/>
    </xf>
    <xf numFmtId="0" fontId="63" fillId="5" borderId="0" xfId="4" applyFont="1" applyFill="1" applyAlignment="1">
      <alignment horizontal="right" wrapText="1" shrinkToFit="1"/>
    </xf>
    <xf numFmtId="0" fontId="63" fillId="0" borderId="0" xfId="4" applyFont="1" applyAlignment="1">
      <alignment horizontal="right" wrapText="1" shrinkToFit="1"/>
    </xf>
    <xf numFmtId="0" fontId="21" fillId="5" borderId="11" xfId="4" applyFont="1" applyFill="1" applyBorder="1" applyAlignment="1">
      <alignment horizontal="left" wrapText="1" shrinkToFit="1"/>
    </xf>
    <xf numFmtId="0" fontId="21" fillId="5" borderId="0" xfId="4" applyFont="1" applyFill="1" applyAlignment="1">
      <alignment horizontal="left" wrapText="1" shrinkToFit="1"/>
    </xf>
    <xf numFmtId="0" fontId="21" fillId="5" borderId="7" xfId="4" applyFont="1" applyFill="1" applyBorder="1" applyAlignment="1">
      <alignment horizontal="left" wrapText="1" shrinkToFit="1"/>
    </xf>
    <xf numFmtId="0" fontId="61" fillId="5" borderId="20" xfId="4" applyFont="1" applyFill="1" applyBorder="1" applyAlignment="1">
      <alignment horizontal="left" wrapText="1" shrinkToFit="1"/>
    </xf>
    <xf numFmtId="0" fontId="61" fillId="5" borderId="21" xfId="4" applyFont="1" applyFill="1" applyBorder="1" applyAlignment="1">
      <alignment vertical="center" wrapText="1"/>
    </xf>
    <xf numFmtId="0" fontId="61" fillId="5" borderId="20" xfId="4" applyFont="1" applyFill="1" applyBorder="1" applyAlignment="1">
      <alignment horizontal="left" vertical="center" wrapText="1" shrinkToFit="1"/>
    </xf>
    <xf numFmtId="0" fontId="21" fillId="5" borderId="9" xfId="4" applyFont="1" applyFill="1" applyBorder="1" applyAlignment="1">
      <alignment horizontal="left" wrapText="1" shrinkToFit="1"/>
    </xf>
    <xf numFmtId="0" fontId="61" fillId="5" borderId="21" xfId="4" applyFont="1" applyFill="1" applyBorder="1" applyAlignment="1">
      <alignment horizontal="left" wrapText="1" shrinkToFit="1"/>
    </xf>
    <xf numFmtId="0" fontId="21" fillId="5" borderId="19" xfId="4" applyFont="1" applyFill="1" applyBorder="1" applyAlignment="1">
      <alignment horizontal="left" wrapText="1" shrinkToFit="1"/>
    </xf>
    <xf numFmtId="0" fontId="21" fillId="5" borderId="22" xfId="4" applyFont="1" applyFill="1" applyBorder="1" applyAlignment="1">
      <alignment horizontal="center" wrapText="1" shrinkToFit="1"/>
    </xf>
    <xf numFmtId="0" fontId="21" fillId="5" borderId="22" xfId="4" applyFont="1" applyFill="1" applyBorder="1" applyAlignment="1">
      <alignment horizontal="center" vertical="center" wrapText="1" shrinkToFit="1"/>
    </xf>
    <xf numFmtId="0" fontId="65" fillId="5" borderId="0" xfId="4" applyFont="1" applyFill="1" applyAlignment="1">
      <alignment horizontal="left" vertical="center" wrapText="1" shrinkToFit="1"/>
    </xf>
    <xf numFmtId="0" fontId="21" fillId="5" borderId="0" xfId="0" applyFont="1" applyFill="1" applyAlignment="1">
      <alignment vertical="center" wrapText="1"/>
    </xf>
    <xf numFmtId="167" fontId="21" fillId="5" borderId="0" xfId="5" applyNumberFormat="1" applyFont="1" applyFill="1" applyBorder="1" applyAlignment="1">
      <alignment horizontal="right" vertical="center" shrinkToFit="1"/>
    </xf>
    <xf numFmtId="164" fontId="21" fillId="5" borderId="0" xfId="5" applyNumberFormat="1" applyFont="1" applyFill="1" applyBorder="1" applyAlignment="1">
      <alignment horizontal="right" vertical="center" shrinkToFit="1"/>
    </xf>
    <xf numFmtId="0" fontId="21" fillId="5" borderId="24" xfId="0" applyFont="1" applyFill="1" applyBorder="1" applyAlignment="1">
      <alignment vertical="center" shrinkToFit="1"/>
    </xf>
    <xf numFmtId="164" fontId="21" fillId="5" borderId="9" xfId="5" applyNumberFormat="1" applyFont="1" applyFill="1" applyBorder="1" applyAlignment="1">
      <alignment horizontal="left" wrapText="1" shrinkToFit="1"/>
    </xf>
    <xf numFmtId="164" fontId="21" fillId="5" borderId="11" xfId="5" applyNumberFormat="1" applyFont="1" applyFill="1" applyBorder="1" applyAlignment="1">
      <alignment horizontal="center" wrapText="1" shrinkToFit="1"/>
    </xf>
    <xf numFmtId="164" fontId="21" fillId="5" borderId="0" xfId="5" applyNumberFormat="1" applyFont="1" applyFill="1" applyBorder="1" applyAlignment="1">
      <alignment horizontal="center" wrapText="1" shrinkToFit="1"/>
    </xf>
    <xf numFmtId="164" fontId="21" fillId="5" borderId="17" xfId="5" applyNumberFormat="1" applyFont="1" applyFill="1" applyBorder="1" applyAlignment="1">
      <alignment horizontal="center" wrapText="1" shrinkToFit="1"/>
    </xf>
    <xf numFmtId="0" fontId="64" fillId="5" borderId="14" xfId="4" applyFont="1" applyFill="1" applyBorder="1" applyAlignment="1">
      <alignment wrapText="1"/>
    </xf>
    <xf numFmtId="9" fontId="64" fillId="5" borderId="14" xfId="5" applyFont="1" applyFill="1" applyBorder="1" applyAlignment="1">
      <alignment horizontal="center" wrapText="1"/>
    </xf>
    <xf numFmtId="164" fontId="64" fillId="5" borderId="13" xfId="5" applyNumberFormat="1" applyFont="1" applyFill="1" applyBorder="1" applyAlignment="1">
      <alignment horizontal="center" wrapText="1"/>
    </xf>
    <xf numFmtId="164" fontId="64" fillId="5" borderId="14" xfId="5" applyNumberFormat="1" applyFont="1" applyFill="1" applyBorder="1" applyAlignment="1">
      <alignment horizontal="center" wrapText="1"/>
    </xf>
    <xf numFmtId="0" fontId="89" fillId="3" borderId="0" xfId="0" applyFont="1" applyFill="1" applyAlignment="1">
      <alignment vertical="center"/>
    </xf>
    <xf numFmtId="0" fontId="69" fillId="4" borderId="0" xfId="0" applyFont="1" applyFill="1" applyAlignment="1">
      <alignment horizontal="right" vertical="center" shrinkToFit="1"/>
    </xf>
    <xf numFmtId="0" fontId="88" fillId="4" borderId="2" xfId="0" applyFont="1" applyFill="1" applyBorder="1" applyAlignment="1">
      <alignment horizontal="center" vertical="center" wrapText="1" shrinkToFit="1"/>
    </xf>
    <xf numFmtId="0" fontId="88" fillId="4" borderId="0" xfId="0" applyFont="1" applyFill="1" applyAlignment="1">
      <alignment horizontal="center" vertical="center" wrapText="1" shrinkToFit="1"/>
    </xf>
    <xf numFmtId="164" fontId="21" fillId="5" borderId="0" xfId="5" applyNumberFormat="1" applyFont="1" applyFill="1" applyBorder="1" applyAlignment="1">
      <alignment horizontal="left" wrapText="1" shrinkToFit="1"/>
    </xf>
    <xf numFmtId="0" fontId="71" fillId="5" borderId="0" xfId="0" applyFont="1" applyFill="1" applyAlignment="1">
      <alignment vertical="center"/>
    </xf>
    <xf numFmtId="3" fontId="72" fillId="5" borderId="10" xfId="0" applyNumberFormat="1" applyFont="1" applyFill="1" applyBorder="1" applyAlignment="1">
      <alignment horizontal="center" vertical="center"/>
    </xf>
    <xf numFmtId="3" fontId="72" fillId="5" borderId="0" xfId="0" applyNumberFormat="1" applyFont="1" applyFill="1" applyAlignment="1">
      <alignment horizontal="center" vertical="center"/>
    </xf>
    <xf numFmtId="164" fontId="72" fillId="5" borderId="8" xfId="5" applyNumberFormat="1" applyFont="1" applyFill="1" applyBorder="1" applyAlignment="1">
      <alignment horizontal="center" vertical="center"/>
    </xf>
    <xf numFmtId="164" fontId="21" fillId="5" borderId="11" xfId="5" applyNumberFormat="1" applyFont="1" applyFill="1" applyBorder="1" applyAlignment="1">
      <alignment horizontal="left" wrapText="1" shrinkToFit="1"/>
    </xf>
    <xf numFmtId="4" fontId="71" fillId="5" borderId="17" xfId="0" applyNumberFormat="1" applyFont="1" applyFill="1" applyBorder="1" applyAlignment="1">
      <alignment horizontal="center" vertical="center"/>
    </xf>
    <xf numFmtId="4" fontId="71" fillId="5" borderId="11" xfId="0" applyNumberFormat="1" applyFont="1" applyFill="1" applyBorder="1" applyAlignment="1">
      <alignment horizontal="center" vertical="center"/>
    </xf>
    <xf numFmtId="0" fontId="71" fillId="5" borderId="11" xfId="0" applyFont="1" applyFill="1" applyBorder="1" applyAlignment="1">
      <alignment horizontal="center" vertical="center"/>
    </xf>
    <xf numFmtId="0" fontId="71" fillId="5" borderId="11" xfId="0" applyFont="1" applyFill="1" applyBorder="1" applyAlignment="1">
      <alignment vertical="center"/>
    </xf>
    <xf numFmtId="0" fontId="63" fillId="5" borderId="14" xfId="4" applyFont="1" applyFill="1" applyBorder="1" applyAlignment="1">
      <alignment wrapText="1"/>
    </xf>
    <xf numFmtId="0" fontId="63" fillId="5" borderId="13" xfId="4" applyFont="1" applyFill="1" applyBorder="1" applyAlignment="1">
      <alignment wrapText="1"/>
    </xf>
    <xf numFmtId="164" fontId="63" fillId="5" borderId="13" xfId="5" applyNumberFormat="1" applyFont="1" applyFill="1" applyBorder="1" applyAlignment="1">
      <alignment horizontal="center" wrapText="1"/>
    </xf>
    <xf numFmtId="0" fontId="64" fillId="5" borderId="25" xfId="4" applyFont="1" applyFill="1" applyBorder="1" applyAlignment="1">
      <alignment wrapText="1"/>
    </xf>
    <xf numFmtId="0" fontId="21" fillId="4" borderId="26" xfId="4" applyFont="1" applyFill="1" applyBorder="1" applyAlignment="1">
      <alignment vertical="center" shrinkToFit="1"/>
    </xf>
    <xf numFmtId="166" fontId="64" fillId="5" borderId="25" xfId="7" applyNumberFormat="1" applyFont="1" applyFill="1" applyBorder="1" applyAlignment="1">
      <alignment horizontal="right" wrapText="1"/>
    </xf>
    <xf numFmtId="0" fontId="21" fillId="4" borderId="26" xfId="4" applyFont="1" applyFill="1" applyBorder="1" applyAlignment="1">
      <alignment vertical="center"/>
    </xf>
    <xf numFmtId="169" fontId="25" fillId="5" borderId="0" xfId="7" applyNumberFormat="1" applyFont="1" applyFill="1" applyBorder="1" applyAlignment="1">
      <alignment horizontal="right" wrapText="1" shrinkToFit="1"/>
    </xf>
    <xf numFmtId="169" fontId="25" fillId="5" borderId="17" xfId="7" applyNumberFormat="1" applyFont="1" applyFill="1" applyBorder="1" applyAlignment="1">
      <alignment horizontal="right" wrapText="1" shrinkToFit="1"/>
    </xf>
    <xf numFmtId="164" fontId="25" fillId="5" borderId="17" xfId="5" applyNumberFormat="1" applyFont="1" applyFill="1" applyBorder="1" applyAlignment="1">
      <alignment horizontal="right" wrapText="1" shrinkToFit="1"/>
    </xf>
    <xf numFmtId="169" fontId="25" fillId="5" borderId="9" xfId="7" applyNumberFormat="1" applyFont="1" applyFill="1" applyBorder="1" applyAlignment="1">
      <alignment horizontal="right" wrapText="1" shrinkToFit="1"/>
    </xf>
    <xf numFmtId="169" fontId="25" fillId="5" borderId="11" xfId="7" applyNumberFormat="1" applyFont="1" applyFill="1" applyBorder="1" applyAlignment="1">
      <alignment horizontal="right" wrapText="1" shrinkToFit="1"/>
    </xf>
    <xf numFmtId="164" fontId="25" fillId="5" borderId="11" xfId="5" applyNumberFormat="1" applyFont="1" applyFill="1" applyBorder="1" applyAlignment="1">
      <alignment horizontal="right" wrapText="1" shrinkToFit="1"/>
    </xf>
    <xf numFmtId="165" fontId="25" fillId="5" borderId="12" xfId="7" applyFont="1" applyFill="1" applyBorder="1" applyAlignment="1">
      <alignment horizontal="right" wrapText="1" shrinkToFit="1"/>
    </xf>
    <xf numFmtId="165" fontId="25" fillId="5" borderId="0" xfId="7" applyFont="1" applyFill="1" applyBorder="1" applyAlignment="1">
      <alignment horizontal="right" wrapText="1" shrinkToFit="1"/>
    </xf>
    <xf numFmtId="169" fontId="25" fillId="5" borderId="12" xfId="7" applyNumberFormat="1" applyFont="1" applyFill="1" applyBorder="1" applyAlignment="1">
      <alignment horizontal="right" wrapText="1" shrinkToFit="1"/>
    </xf>
    <xf numFmtId="166" fontId="25" fillId="5" borderId="10" xfId="7" applyNumberFormat="1" applyFont="1" applyFill="1" applyBorder="1" applyAlignment="1">
      <alignment horizontal="right" wrapText="1" shrinkToFit="1"/>
    </xf>
    <xf numFmtId="169" fontId="25" fillId="5" borderId="10" xfId="7" applyNumberFormat="1" applyFont="1" applyFill="1" applyBorder="1" applyAlignment="1">
      <alignment horizontal="right" wrapText="1" shrinkToFit="1"/>
    </xf>
    <xf numFmtId="164" fontId="25" fillId="5" borderId="10" xfId="5" applyNumberFormat="1" applyFont="1" applyFill="1" applyBorder="1" applyAlignment="1">
      <alignment horizontal="right" wrapText="1" shrinkToFit="1"/>
    </xf>
    <xf numFmtId="166" fontId="25" fillId="5" borderId="2" xfId="7" applyNumberFormat="1" applyFont="1" applyFill="1" applyBorder="1" applyAlignment="1">
      <alignment horizontal="right" wrapText="1" shrinkToFit="1"/>
    </xf>
    <xf numFmtId="9" fontId="25" fillId="5" borderId="0" xfId="5" applyFont="1" applyFill="1" applyBorder="1" applyAlignment="1">
      <alignment horizontal="right" wrapText="1" shrinkToFit="1"/>
    </xf>
    <xf numFmtId="166" fontId="26" fillId="5" borderId="0" xfId="7" applyNumberFormat="1" applyFont="1" applyFill="1" applyBorder="1" applyAlignment="1">
      <alignment horizontal="right" vertical="center" wrapText="1" shrinkToFit="1"/>
    </xf>
    <xf numFmtId="164" fontId="25" fillId="5" borderId="8" xfId="5" applyNumberFormat="1" applyFont="1" applyFill="1" applyBorder="1" applyAlignment="1">
      <alignment horizontal="right" wrapText="1" shrinkToFit="1"/>
    </xf>
    <xf numFmtId="164" fontId="25" fillId="5" borderId="27" xfId="5" applyNumberFormat="1" applyFont="1" applyFill="1" applyBorder="1" applyAlignment="1">
      <alignment horizontal="right" wrapText="1" shrinkToFit="1"/>
    </xf>
    <xf numFmtId="166" fontId="26" fillId="5" borderId="8" xfId="7" applyNumberFormat="1" applyFont="1" applyFill="1" applyBorder="1" applyAlignment="1">
      <alignment horizontal="right" vertical="center" wrapText="1"/>
    </xf>
    <xf numFmtId="166" fontId="26" fillId="5" borderId="8" xfId="7" applyNumberFormat="1" applyFont="1" applyFill="1" applyBorder="1" applyAlignment="1">
      <alignment horizontal="right" vertical="center" wrapText="1" shrinkToFit="1"/>
    </xf>
    <xf numFmtId="164" fontId="26" fillId="5" borderId="8" xfId="5" applyNumberFormat="1" applyFont="1" applyFill="1" applyBorder="1" applyAlignment="1">
      <alignment horizontal="right" vertical="center" wrapText="1" shrinkToFit="1"/>
    </xf>
    <xf numFmtId="166" fontId="25" fillId="5" borderId="11" xfId="7" applyNumberFormat="1" applyFont="1" applyFill="1" applyBorder="1" applyAlignment="1">
      <alignment horizontal="right" wrapText="1" shrinkToFit="1"/>
    </xf>
    <xf numFmtId="166" fontId="25" fillId="5" borderId="0" xfId="7" applyNumberFormat="1" applyFont="1" applyFill="1" applyBorder="1" applyAlignment="1">
      <alignment horizontal="right" wrapText="1" shrinkToFit="1"/>
    </xf>
    <xf numFmtId="164" fontId="25" fillId="5" borderId="2" xfId="5" applyNumberFormat="1" applyFont="1" applyFill="1" applyBorder="1" applyAlignment="1">
      <alignment horizontal="right" wrapText="1" shrinkToFit="1"/>
    </xf>
    <xf numFmtId="164" fontId="25" fillId="4" borderId="10" xfId="5" applyNumberFormat="1" applyFont="1" applyFill="1" applyBorder="1" applyAlignment="1">
      <alignment horizontal="right" wrapText="1" shrinkToFit="1"/>
    </xf>
    <xf numFmtId="166" fontId="25" fillId="5" borderId="8" xfId="7" applyNumberFormat="1" applyFont="1" applyFill="1" applyBorder="1" applyAlignment="1">
      <alignment horizontal="right" wrapText="1" shrinkToFit="1"/>
    </xf>
    <xf numFmtId="164" fontId="25" fillId="4" borderId="0" xfId="5" applyNumberFormat="1" applyFont="1" applyFill="1" applyBorder="1" applyAlignment="1">
      <alignment horizontal="right" wrapText="1" shrinkToFit="1"/>
    </xf>
    <xf numFmtId="164" fontId="25" fillId="4" borderId="8" xfId="5" applyNumberFormat="1" applyFont="1" applyFill="1" applyBorder="1" applyAlignment="1">
      <alignment horizontal="right" wrapText="1" shrinkToFit="1"/>
    </xf>
    <xf numFmtId="166" fontId="25" fillId="5" borderId="27" xfId="7" applyNumberFormat="1" applyFont="1" applyFill="1" applyBorder="1" applyAlignment="1">
      <alignment horizontal="right" vertical="center" wrapText="1" shrinkToFit="1"/>
    </xf>
    <xf numFmtId="164" fontId="25" fillId="5" borderId="27" xfId="5" applyNumberFormat="1" applyFont="1" applyFill="1" applyBorder="1" applyAlignment="1">
      <alignment horizontal="right" vertical="center" wrapText="1" shrinkToFit="1"/>
    </xf>
    <xf numFmtId="169" fontId="25" fillId="5" borderId="27" xfId="7" applyNumberFormat="1" applyFont="1" applyFill="1" applyBorder="1" applyAlignment="1">
      <alignment horizontal="right" vertical="center" wrapText="1" shrinkToFit="1"/>
    </xf>
    <xf numFmtId="166" fontId="26" fillId="5" borderId="27" xfId="0" applyNumberFormat="1" applyFont="1" applyFill="1" applyBorder="1" applyAlignment="1">
      <alignment horizontal="right" vertical="center" wrapText="1"/>
    </xf>
    <xf numFmtId="164" fontId="25" fillId="5" borderId="2" xfId="5" applyNumberFormat="1" applyFont="1" applyFill="1" applyBorder="1" applyAlignment="1">
      <alignment horizontal="right" vertical="center" wrapText="1" shrinkToFit="1"/>
    </xf>
    <xf numFmtId="166" fontId="26" fillId="5" borderId="2" xfId="0" applyNumberFormat="1" applyFont="1" applyFill="1" applyBorder="1" applyAlignment="1">
      <alignment horizontal="right" vertical="center" wrapText="1"/>
    </xf>
    <xf numFmtId="166" fontId="26" fillId="5" borderId="8" xfId="0" applyNumberFormat="1" applyFont="1" applyFill="1" applyBorder="1" applyAlignment="1">
      <alignment horizontal="right" vertical="center" wrapText="1"/>
    </xf>
    <xf numFmtId="9" fontId="25" fillId="5" borderId="10" xfId="5" applyFont="1" applyFill="1" applyBorder="1" applyAlignment="1">
      <alignment horizontal="right" vertical="center" wrapText="1" shrinkToFit="1"/>
    </xf>
    <xf numFmtId="9" fontId="25" fillId="5" borderId="0" xfId="5" applyFont="1" applyFill="1" applyAlignment="1">
      <alignment horizontal="right" vertical="center" wrapText="1" shrinkToFit="1"/>
    </xf>
    <xf numFmtId="164" fontId="25" fillId="5" borderId="10" xfId="5" applyNumberFormat="1" applyFont="1" applyFill="1" applyBorder="1" applyAlignment="1">
      <alignment horizontal="right" vertical="center" wrapText="1" shrinkToFit="1"/>
    </xf>
    <xf numFmtId="167" fontId="39" fillId="5" borderId="10" xfId="0" applyNumberFormat="1" applyFont="1" applyFill="1" applyBorder="1" applyAlignment="1">
      <alignment horizontal="right" vertical="center" wrapText="1" shrinkToFit="1"/>
    </xf>
    <xf numFmtId="166" fontId="26" fillId="5" borderId="12" xfId="0" applyNumberFormat="1" applyFont="1" applyFill="1" applyBorder="1" applyAlignment="1">
      <alignment horizontal="right" vertical="center" wrapText="1"/>
    </xf>
    <xf numFmtId="164" fontId="25" fillId="5" borderId="12" xfId="5" applyNumberFormat="1" applyFont="1" applyFill="1" applyBorder="1" applyAlignment="1">
      <alignment horizontal="right" wrapText="1" shrinkToFit="1"/>
    </xf>
    <xf numFmtId="164" fontId="26" fillId="5" borderId="27" xfId="5" applyNumberFormat="1" applyFont="1" applyFill="1" applyBorder="1" applyAlignment="1">
      <alignment horizontal="right" vertical="center" wrapText="1"/>
    </xf>
    <xf numFmtId="164" fontId="26" fillId="5" borderId="28" xfId="5" applyNumberFormat="1" applyFont="1" applyFill="1" applyBorder="1" applyAlignment="1">
      <alignment horizontal="right" vertical="center" wrapText="1"/>
    </xf>
    <xf numFmtId="0" fontId="10" fillId="4" borderId="0" xfId="3" quotePrefix="1" applyFont="1" applyFill="1" applyAlignment="1">
      <alignment horizontal="left" vertical="center" wrapText="1"/>
    </xf>
    <xf numFmtId="0" fontId="10" fillId="4" borderId="0" xfId="3" quotePrefix="1" applyFont="1" applyFill="1" applyAlignment="1">
      <alignment horizontal="left" vertical="center" wrapText="1" shrinkToFit="1"/>
    </xf>
    <xf numFmtId="0" fontId="10" fillId="4" borderId="0" xfId="3" applyFont="1" applyFill="1" applyAlignment="1">
      <alignment horizontal="left" vertical="center" wrapText="1"/>
    </xf>
    <xf numFmtId="0" fontId="10" fillId="4" borderId="0" xfId="3" applyFont="1" applyFill="1" applyAlignment="1">
      <alignment horizontal="left" vertical="center" wrapText="1" shrinkToFit="1"/>
    </xf>
    <xf numFmtId="0" fontId="92" fillId="4" borderId="0" xfId="0" applyFont="1" applyFill="1" applyAlignment="1">
      <alignment horizontal="right" vertical="center" wrapText="1" shrinkToFit="1"/>
    </xf>
    <xf numFmtId="0" fontId="92" fillId="4" borderId="0" xfId="0" applyFont="1" applyFill="1" applyAlignment="1">
      <alignment horizontal="center" vertical="center" wrapText="1" shrinkToFit="1"/>
    </xf>
    <xf numFmtId="0" fontId="35" fillId="5" borderId="0" xfId="0" applyFont="1" applyFill="1" applyAlignment="1">
      <alignment vertical="center" wrapText="1" shrinkToFit="1"/>
    </xf>
    <xf numFmtId="0" fontId="37" fillId="5" borderId="0" xfId="0" applyFont="1" applyFill="1" applyAlignment="1">
      <alignment vertical="center"/>
    </xf>
    <xf numFmtId="0" fontId="35" fillId="5" borderId="11" xfId="0" applyFont="1" applyFill="1" applyBorder="1" applyAlignment="1">
      <alignment vertical="center" wrapText="1" shrinkToFit="1"/>
    </xf>
    <xf numFmtId="0" fontId="37" fillId="5" borderId="10" xfId="0" applyFont="1" applyFill="1" applyBorder="1" applyAlignment="1">
      <alignment vertical="center" wrapText="1" shrinkToFit="1"/>
    </xf>
    <xf numFmtId="0" fontId="37" fillId="5" borderId="2" xfId="0" applyFont="1" applyFill="1" applyBorder="1" applyAlignment="1">
      <alignment horizontal="left" vertical="center" wrapText="1"/>
    </xf>
    <xf numFmtId="0" fontId="37" fillId="5" borderId="8" xfId="0" applyFont="1" applyFill="1" applyBorder="1" applyAlignment="1">
      <alignment horizontal="left" vertical="center" wrapText="1"/>
    </xf>
    <xf numFmtId="0" fontId="35" fillId="5" borderId="27" xfId="0" applyFont="1" applyFill="1" applyBorder="1" applyAlignment="1">
      <alignment vertical="center" wrapText="1" shrinkToFit="1"/>
    </xf>
    <xf numFmtId="0" fontId="35" fillId="5" borderId="0" xfId="0" applyFont="1" applyFill="1" applyAlignment="1">
      <alignment vertical="center"/>
    </xf>
    <xf numFmtId="0" fontId="37" fillId="5" borderId="11" xfId="0" applyFont="1" applyFill="1" applyBorder="1" applyAlignment="1">
      <alignment vertical="center" wrapText="1" shrinkToFit="1"/>
    </xf>
    <xf numFmtId="0" fontId="37" fillId="5" borderId="0" xfId="0" applyFont="1" applyFill="1" applyAlignment="1">
      <alignment horizontal="left" vertical="center" wrapText="1"/>
    </xf>
    <xf numFmtId="0" fontId="35" fillId="5" borderId="27" xfId="0" applyFont="1" applyFill="1" applyBorder="1" applyAlignment="1">
      <alignment horizontal="left" vertical="center" wrapText="1"/>
    </xf>
    <xf numFmtId="0" fontId="23" fillId="5" borderId="0" xfId="0" applyFont="1" applyFill="1" applyAlignment="1">
      <alignment vertical="center"/>
    </xf>
    <xf numFmtId="0" fontId="37" fillId="5" borderId="17" xfId="0" applyFont="1" applyFill="1" applyBorder="1" applyAlignment="1">
      <alignment horizontal="left" vertical="center" wrapText="1"/>
    </xf>
    <xf numFmtId="0" fontId="37" fillId="4" borderId="0" xfId="0" applyFont="1" applyFill="1" applyAlignment="1">
      <alignment vertical="center"/>
    </xf>
    <xf numFmtId="0" fontId="37" fillId="5" borderId="10" xfId="0" applyFont="1" applyFill="1" applyBorder="1" applyAlignment="1">
      <alignment horizontal="left" vertical="center" wrapText="1" indent="1"/>
    </xf>
    <xf numFmtId="0" fontId="37" fillId="5" borderId="2" xfId="0" applyFont="1" applyFill="1" applyBorder="1" applyAlignment="1">
      <alignment horizontal="left" vertical="center" wrapText="1" indent="1"/>
    </xf>
    <xf numFmtId="0" fontId="37" fillId="5" borderId="0" xfId="0" quotePrefix="1" applyFont="1" applyFill="1" applyAlignment="1">
      <alignment horizontal="left" vertical="center"/>
    </xf>
    <xf numFmtId="0" fontId="37" fillId="5" borderId="11" xfId="0" applyFont="1" applyFill="1" applyBorder="1" applyAlignment="1">
      <alignment horizontal="left" vertical="center" wrapText="1" indent="1"/>
    </xf>
    <xf numFmtId="0" fontId="37" fillId="5" borderId="10" xfId="0" applyFont="1" applyFill="1" applyBorder="1" applyAlignment="1">
      <alignment horizontal="left" vertical="center" wrapText="1"/>
    </xf>
    <xf numFmtId="0" fontId="37" fillId="5" borderId="11" xfId="0" applyFont="1" applyFill="1" applyBorder="1" applyAlignment="1">
      <alignment horizontal="left" vertical="center" wrapText="1"/>
    </xf>
    <xf numFmtId="0" fontId="37" fillId="5" borderId="8" xfId="0" applyFont="1" applyFill="1" applyBorder="1" applyAlignment="1">
      <alignment vertical="center" wrapText="1"/>
    </xf>
    <xf numFmtId="0" fontId="35" fillId="5" borderId="8" xfId="0" applyFont="1" applyFill="1" applyBorder="1" applyAlignment="1">
      <alignment horizontal="left" vertical="center" wrapText="1"/>
    </xf>
    <xf numFmtId="0" fontId="37" fillId="5" borderId="27" xfId="0" applyFont="1" applyFill="1" applyBorder="1" applyAlignment="1">
      <alignment vertical="center" wrapText="1"/>
    </xf>
    <xf numFmtId="0" fontId="37" fillId="4" borderId="0" xfId="0" applyFont="1" applyFill="1" applyAlignment="1">
      <alignment vertical="center" wrapText="1"/>
    </xf>
    <xf numFmtId="0" fontId="37" fillId="4" borderId="0" xfId="0" applyFont="1" applyFill="1" applyAlignment="1">
      <alignment vertical="center" wrapText="1" shrinkToFit="1"/>
    </xf>
    <xf numFmtId="164" fontId="38" fillId="4" borderId="0" xfId="5" applyNumberFormat="1" applyFont="1" applyFill="1" applyBorder="1" applyAlignment="1">
      <alignment horizontal="right" vertical="center" wrapText="1" shrinkToFit="1"/>
    </xf>
    <xf numFmtId="166" fontId="37" fillId="4" borderId="0" xfId="7" applyNumberFormat="1" applyFont="1" applyFill="1" applyBorder="1" applyAlignment="1">
      <alignment horizontal="right" vertical="center" wrapText="1" shrinkToFit="1"/>
    </xf>
    <xf numFmtId="169" fontId="35" fillId="4" borderId="0" xfId="7" applyNumberFormat="1" applyFont="1" applyFill="1" applyBorder="1" applyAlignment="1">
      <alignment horizontal="right" vertical="center" wrapText="1" shrinkToFit="1"/>
    </xf>
    <xf numFmtId="169" fontId="37" fillId="4" borderId="0" xfId="7" applyNumberFormat="1" applyFont="1" applyFill="1" applyBorder="1" applyAlignment="1">
      <alignment horizontal="right" vertical="center" wrapText="1" shrinkToFit="1"/>
    </xf>
    <xf numFmtId="0" fontId="91" fillId="3" borderId="0" xfId="0" applyFont="1" applyFill="1" applyAlignment="1">
      <alignment vertical="center" wrapText="1"/>
    </xf>
    <xf numFmtId="0" fontId="92" fillId="0" borderId="0" xfId="0" applyFont="1" applyAlignment="1">
      <alignment horizontal="right" vertical="center" wrapText="1" shrinkToFit="1"/>
    </xf>
    <xf numFmtId="0" fontId="37" fillId="5" borderId="2" xfId="0" applyFont="1" applyFill="1" applyBorder="1" applyAlignment="1">
      <alignment vertical="center" wrapText="1"/>
    </xf>
    <xf numFmtId="0" fontId="37" fillId="4" borderId="0" xfId="0" applyFont="1" applyFill="1" applyAlignment="1">
      <alignment horizontal="left" vertical="center" wrapText="1" shrinkToFit="1"/>
    </xf>
    <xf numFmtId="0" fontId="23" fillId="5" borderId="10" xfId="0" applyFont="1" applyFill="1" applyBorder="1" applyAlignment="1">
      <alignment wrapText="1"/>
    </xf>
    <xf numFmtId="0" fontId="35" fillId="5" borderId="27" xfId="0" applyFont="1" applyFill="1" applyBorder="1" applyAlignment="1">
      <alignment vertical="center" wrapText="1"/>
    </xf>
    <xf numFmtId="0" fontId="23" fillId="5" borderId="13" xfId="0" applyFont="1" applyFill="1" applyBorder="1" applyAlignment="1">
      <alignment vertical="center" wrapText="1" shrinkToFit="1"/>
    </xf>
    <xf numFmtId="0" fontId="23" fillId="5" borderId="13" xfId="0" applyFont="1" applyFill="1" applyBorder="1" applyAlignment="1">
      <alignment vertical="center" wrapText="1"/>
    </xf>
    <xf numFmtId="166" fontId="26" fillId="5" borderId="28" xfId="0" applyNumberFormat="1" applyFont="1" applyFill="1" applyBorder="1" applyAlignment="1">
      <alignment horizontal="right" vertical="center" wrapText="1"/>
    </xf>
    <xf numFmtId="0" fontId="39" fillId="5" borderId="13" xfId="0" applyFont="1" applyFill="1" applyBorder="1" applyAlignment="1">
      <alignment horizontal="right" vertical="center" wrapText="1" shrinkToFit="1"/>
    </xf>
    <xf numFmtId="169" fontId="39" fillId="5" borderId="13" xfId="7" applyNumberFormat="1" applyFont="1" applyFill="1" applyBorder="1" applyAlignment="1">
      <alignment horizontal="right" vertical="center" wrapText="1" shrinkToFit="1"/>
    </xf>
    <xf numFmtId="167" fontId="39" fillId="0" borderId="13" xfId="0" applyNumberFormat="1" applyFont="1" applyBorder="1" applyAlignment="1">
      <alignment horizontal="right" vertical="center" wrapText="1" shrinkToFit="1"/>
    </xf>
    <xf numFmtId="165" fontId="25" fillId="5" borderId="2" xfId="7" applyFont="1" applyFill="1" applyBorder="1" applyAlignment="1">
      <alignment horizontal="right" wrapText="1" shrinkToFit="1"/>
    </xf>
    <xf numFmtId="169" fontId="25" fillId="5" borderId="2" xfId="7" applyNumberFormat="1" applyFont="1" applyFill="1" applyBorder="1" applyAlignment="1">
      <alignment horizontal="right" wrapText="1" shrinkToFit="1"/>
    </xf>
    <xf numFmtId="169" fontId="25" fillId="5" borderId="8" xfId="7" applyNumberFormat="1" applyFont="1" applyFill="1" applyBorder="1" applyAlignment="1">
      <alignment horizontal="right" wrapText="1" shrinkToFit="1"/>
    </xf>
    <xf numFmtId="166" fontId="25" fillId="5" borderId="12" xfId="7" applyNumberFormat="1" applyFont="1" applyFill="1" applyBorder="1" applyAlignment="1">
      <alignment horizontal="right" wrapText="1" shrinkToFit="1"/>
    </xf>
    <xf numFmtId="166" fontId="25" fillId="5" borderId="29" xfId="7" applyNumberFormat="1" applyFont="1" applyFill="1" applyBorder="1" applyAlignment="1">
      <alignment horizontal="right" wrapText="1" shrinkToFit="1"/>
    </xf>
    <xf numFmtId="164" fontId="25" fillId="5" borderId="1" xfId="5" applyNumberFormat="1" applyFont="1" applyFill="1" applyBorder="1" applyAlignment="1">
      <alignment horizontal="right" wrapText="1" shrinkToFit="1"/>
    </xf>
    <xf numFmtId="166" fontId="25" fillId="5" borderId="1" xfId="7" applyNumberFormat="1" applyFont="1" applyFill="1" applyBorder="1" applyAlignment="1">
      <alignment horizontal="right" wrapText="1" shrinkToFit="1"/>
    </xf>
    <xf numFmtId="166" fontId="25" fillId="5" borderId="6" xfId="7" applyNumberFormat="1" applyFont="1" applyFill="1" applyBorder="1" applyAlignment="1">
      <alignment horizontal="right" wrapText="1" shrinkToFit="1"/>
    </xf>
    <xf numFmtId="169" fontId="25" fillId="5" borderId="27" xfId="7" applyNumberFormat="1" applyFont="1" applyFill="1" applyBorder="1" applyAlignment="1">
      <alignment horizontal="right" wrapText="1" shrinkToFit="1"/>
    </xf>
    <xf numFmtId="166" fontId="25" fillId="5" borderId="17" xfId="7" applyNumberFormat="1" applyFont="1" applyFill="1" applyBorder="1" applyAlignment="1">
      <alignment horizontal="right" wrapText="1" shrinkToFit="1"/>
    </xf>
    <xf numFmtId="166" fontId="25" fillId="5" borderId="27" xfId="7" applyNumberFormat="1" applyFont="1" applyFill="1" applyBorder="1" applyAlignment="1">
      <alignment horizontal="right" wrapText="1" shrinkToFit="1"/>
    </xf>
    <xf numFmtId="166" fontId="25" fillId="5" borderId="28" xfId="7" applyNumberFormat="1" applyFont="1" applyFill="1" applyBorder="1" applyAlignment="1">
      <alignment horizontal="right" wrapText="1" shrinkToFit="1"/>
    </xf>
    <xf numFmtId="164" fontId="25" fillId="5" borderId="28" xfId="5" applyNumberFormat="1" applyFont="1" applyFill="1" applyBorder="1" applyAlignment="1">
      <alignment horizontal="right" wrapText="1" shrinkToFit="1"/>
    </xf>
    <xf numFmtId="0" fontId="48" fillId="4" borderId="0" xfId="3" applyFont="1" applyFill="1" applyAlignment="1">
      <alignment horizontal="left" vertical="center" wrapText="1" shrinkToFit="1"/>
    </xf>
    <xf numFmtId="0" fontId="48" fillId="4" borderId="0" xfId="3" applyFont="1" applyFill="1" applyAlignment="1">
      <alignment horizontal="left" vertical="center"/>
    </xf>
    <xf numFmtId="0" fontId="93" fillId="4" borderId="0" xfId="0" applyFont="1" applyFill="1" applyAlignment="1">
      <alignment horizontal="center" wrapText="1" shrinkToFit="1"/>
    </xf>
    <xf numFmtId="0" fontId="93" fillId="4" borderId="0" xfId="0" applyFont="1" applyFill="1" applyAlignment="1">
      <alignment horizontal="right" wrapText="1" shrinkToFit="1"/>
    </xf>
    <xf numFmtId="0" fontId="28" fillId="5" borderId="17" xfId="0" applyFont="1" applyFill="1" applyBorder="1" applyAlignment="1">
      <alignment vertical="center" wrapText="1" shrinkToFit="1"/>
    </xf>
    <xf numFmtId="0" fontId="28" fillId="5" borderId="0" xfId="0" applyFont="1" applyFill="1" applyAlignment="1">
      <alignment vertical="center" wrapText="1" shrinkToFit="1"/>
    </xf>
    <xf numFmtId="0" fontId="26" fillId="5" borderId="12" xfId="0" applyFont="1" applyFill="1" applyBorder="1" applyAlignment="1">
      <alignment horizontal="left" vertical="center" wrapText="1"/>
    </xf>
    <xf numFmtId="0" fontId="26" fillId="5" borderId="0" xfId="0" applyFont="1" applyFill="1" applyAlignment="1">
      <alignment horizontal="left" vertical="center" wrapText="1"/>
    </xf>
    <xf numFmtId="0" fontId="28" fillId="5" borderId="27" xfId="0" applyFont="1" applyFill="1" applyBorder="1" applyAlignment="1">
      <alignment horizontal="left" vertical="center" wrapText="1"/>
    </xf>
    <xf numFmtId="0" fontId="26" fillId="5" borderId="10" xfId="0" applyFont="1" applyFill="1" applyBorder="1" applyAlignment="1">
      <alignment horizontal="left" vertical="center" wrapText="1"/>
    </xf>
    <xf numFmtId="0" fontId="37" fillId="5" borderId="0" xfId="0" applyFont="1" applyFill="1" applyAlignment="1">
      <alignment horizontal="left" vertical="center"/>
    </xf>
    <xf numFmtId="0" fontId="26" fillId="5" borderId="11" xfId="0" applyFont="1" applyFill="1" applyBorder="1" applyAlignment="1">
      <alignment horizontal="left" vertical="center" wrapText="1"/>
    </xf>
    <xf numFmtId="0" fontId="51" fillId="5" borderId="8" xfId="0" applyFont="1" applyFill="1" applyBorder="1" applyAlignment="1">
      <alignment horizontal="left" vertical="center" wrapText="1"/>
    </xf>
    <xf numFmtId="0" fontId="26" fillId="5" borderId="27" xfId="0" applyFont="1" applyFill="1" applyBorder="1" applyAlignment="1">
      <alignment horizontal="left" vertical="center" wrapText="1"/>
    </xf>
    <xf numFmtId="0" fontId="52" fillId="5" borderId="13" xfId="0" applyFont="1" applyFill="1" applyBorder="1" applyAlignment="1">
      <alignment horizontal="left" vertical="center" wrapText="1"/>
    </xf>
    <xf numFmtId="0" fontId="37" fillId="5" borderId="13" xfId="0" applyFont="1" applyFill="1" applyBorder="1" applyAlignment="1">
      <alignment vertical="center"/>
    </xf>
    <xf numFmtId="0" fontId="27" fillId="4" borderId="0" xfId="3" applyFont="1" applyFill="1" applyAlignment="1">
      <alignment horizontal="centerContinuous" vertical="center" wrapText="1"/>
    </xf>
    <xf numFmtId="0" fontId="27" fillId="4" borderId="0" xfId="3" applyFont="1" applyFill="1" applyAlignment="1">
      <alignment horizontal="centerContinuous" vertical="center"/>
    </xf>
    <xf numFmtId="0" fontId="53" fillId="4" borderId="0" xfId="4" applyFont="1" applyFill="1" applyAlignment="1">
      <alignment horizontal="centerContinuous" vertical="center" shrinkToFit="1"/>
    </xf>
    <xf numFmtId="0" fontId="24" fillId="0" borderId="0" xfId="4" applyFont="1" applyAlignment="1">
      <alignment horizontal="centerContinuous" vertical="center" shrinkToFit="1"/>
    </xf>
    <xf numFmtId="0" fontId="93" fillId="5" borderId="0" xfId="4" applyFont="1" applyFill="1" applyAlignment="1">
      <alignment horizontal="center" vertical="center" wrapText="1" shrinkToFit="1"/>
    </xf>
    <xf numFmtId="0" fontId="54" fillId="4" borderId="0" xfId="4" applyFont="1" applyFill="1" applyAlignment="1">
      <alignment horizontal="center" vertical="center" wrapText="1" shrinkToFit="1"/>
    </xf>
    <xf numFmtId="170" fontId="22" fillId="0" borderId="0" xfId="4" applyNumberFormat="1" applyFont="1" applyAlignment="1">
      <alignment horizontal="centerContinuous" vertical="center" wrapText="1" shrinkToFit="1"/>
    </xf>
    <xf numFmtId="0" fontId="22" fillId="0" borderId="0" xfId="4" applyFont="1" applyAlignment="1">
      <alignment horizontal="centerContinuous" vertical="center" wrapText="1" shrinkToFit="1"/>
    </xf>
    <xf numFmtId="165" fontId="25" fillId="5" borderId="17" xfId="7" applyFont="1" applyFill="1" applyBorder="1" applyAlignment="1">
      <alignment horizontal="left" vertical="center" wrapText="1" shrinkToFit="1"/>
    </xf>
    <xf numFmtId="0" fontId="25" fillId="5" borderId="0" xfId="4" applyFont="1" applyFill="1" applyAlignment="1">
      <alignment horizontal="left" vertical="center" wrapText="1" shrinkToFit="1"/>
    </xf>
    <xf numFmtId="10" fontId="25" fillId="5" borderId="10" xfId="5" applyNumberFormat="1" applyFont="1" applyFill="1" applyBorder="1" applyAlignment="1">
      <alignment horizontal="center" vertical="center" wrapText="1" shrinkToFit="1"/>
    </xf>
    <xf numFmtId="10" fontId="25" fillId="0" borderId="0" xfId="5" applyNumberFormat="1" applyFont="1" applyFill="1" applyBorder="1" applyAlignment="1">
      <alignment horizontal="center" vertical="center" wrapText="1" shrinkToFit="1"/>
    </xf>
    <xf numFmtId="10" fontId="25" fillId="0" borderId="0" xfId="5" applyNumberFormat="1" applyFont="1" applyFill="1" applyBorder="1" applyAlignment="1">
      <alignment horizontal="right" vertical="center" wrapText="1" shrinkToFit="1"/>
    </xf>
    <xf numFmtId="165" fontId="25" fillId="0" borderId="0" xfId="7" applyFont="1" applyFill="1" applyBorder="1" applyAlignment="1">
      <alignment horizontal="right" vertical="center" wrapText="1" shrinkToFit="1"/>
    </xf>
    <xf numFmtId="171" fontId="25" fillId="0" borderId="0" xfId="7" applyNumberFormat="1" applyFont="1" applyFill="1" applyBorder="1" applyAlignment="1">
      <alignment horizontal="right" vertical="center" wrapText="1" shrinkToFit="1"/>
    </xf>
    <xf numFmtId="165" fontId="25" fillId="5" borderId="11" xfId="7" applyFont="1" applyFill="1" applyBorder="1" applyAlignment="1">
      <alignment horizontal="left" vertical="center" wrapText="1" shrinkToFit="1"/>
    </xf>
    <xf numFmtId="10" fontId="25" fillId="5" borderId="11" xfId="5" applyNumberFormat="1" applyFont="1" applyFill="1" applyBorder="1" applyAlignment="1">
      <alignment horizontal="center" vertical="center" wrapText="1" shrinkToFit="1"/>
    </xf>
    <xf numFmtId="0" fontId="25" fillId="5" borderId="0" xfId="4" applyFont="1" applyFill="1" applyAlignment="1">
      <alignment vertical="center" wrapText="1" shrinkToFit="1"/>
    </xf>
    <xf numFmtId="165" fontId="25" fillId="5" borderId="13" xfId="7" applyFont="1" applyFill="1" applyBorder="1" applyAlignment="1">
      <alignment horizontal="left" vertical="center" wrapText="1" shrinkToFit="1"/>
    </xf>
    <xf numFmtId="0" fontId="26" fillId="5" borderId="13" xfId="4" applyFont="1" applyFill="1" applyBorder="1" applyAlignment="1">
      <alignment vertical="center" wrapText="1" shrinkToFit="1"/>
    </xf>
    <xf numFmtId="10" fontId="25" fillId="5" borderId="13" xfId="5" applyNumberFormat="1" applyFont="1" applyFill="1" applyBorder="1" applyAlignment="1">
      <alignment horizontal="center" vertical="center" wrapText="1" shrinkToFit="1"/>
    </xf>
    <xf numFmtId="0" fontId="33" fillId="0" borderId="0" xfId="4" applyFont="1" applyAlignment="1">
      <alignment horizontal="centerContinuous" vertical="center" wrapText="1" shrinkToFit="1"/>
    </xf>
    <xf numFmtId="0" fontId="93" fillId="5" borderId="2" xfId="4" applyFont="1" applyFill="1" applyBorder="1" applyAlignment="1">
      <alignment horizontal="center" vertical="center" wrapText="1" shrinkToFit="1"/>
    </xf>
    <xf numFmtId="0" fontId="49" fillId="0" borderId="0" xfId="4" applyFont="1" applyAlignment="1">
      <alignment horizontal="right" vertical="center" wrapText="1" shrinkToFit="1"/>
    </xf>
    <xf numFmtId="2" fontId="25" fillId="5" borderId="10" xfId="5" applyNumberFormat="1" applyFont="1" applyFill="1" applyBorder="1" applyAlignment="1">
      <alignment horizontal="center" vertical="center" wrapText="1" shrinkToFit="1"/>
    </xf>
    <xf numFmtId="164" fontId="25" fillId="5" borderId="17" xfId="5" applyNumberFormat="1" applyFont="1" applyFill="1" applyBorder="1" applyAlignment="1">
      <alignment horizontal="center" vertical="center" wrapText="1" shrinkToFit="1"/>
    </xf>
    <xf numFmtId="2" fontId="25" fillId="5" borderId="11" xfId="5" applyNumberFormat="1" applyFont="1" applyFill="1" applyBorder="1" applyAlignment="1">
      <alignment horizontal="center" vertical="center" wrapText="1" shrinkToFit="1"/>
    </xf>
    <xf numFmtId="164" fontId="25" fillId="5" borderId="11" xfId="5" applyNumberFormat="1" applyFont="1" applyFill="1" applyBorder="1" applyAlignment="1">
      <alignment horizontal="center" vertical="center" wrapText="1" shrinkToFit="1"/>
    </xf>
    <xf numFmtId="2" fontId="25" fillId="5" borderId="13" xfId="5" applyNumberFormat="1" applyFont="1" applyFill="1" applyBorder="1" applyAlignment="1">
      <alignment horizontal="center" vertical="center" wrapText="1" shrinkToFit="1"/>
    </xf>
    <xf numFmtId="164" fontId="25" fillId="5" borderId="13" xfId="5" applyNumberFormat="1" applyFont="1" applyFill="1" applyBorder="1" applyAlignment="1">
      <alignment horizontal="center" vertical="center" wrapText="1" shrinkToFit="1"/>
    </xf>
    <xf numFmtId="0" fontId="31" fillId="4" borderId="0" xfId="4" applyFont="1" applyFill="1" applyAlignment="1">
      <alignment horizontal="centerContinuous" vertical="center" wrapText="1" shrinkToFit="1"/>
    </xf>
    <xf numFmtId="0" fontId="53" fillId="5" borderId="0" xfId="4" applyFont="1" applyFill="1" applyAlignment="1">
      <alignment vertical="center" wrapText="1"/>
    </xf>
    <xf numFmtId="0" fontId="53" fillId="5" borderId="0" xfId="4" applyFont="1" applyFill="1" applyAlignment="1">
      <alignment vertical="center"/>
    </xf>
    <xf numFmtId="49" fontId="93" fillId="5" borderId="0" xfId="4" applyNumberFormat="1" applyFont="1" applyFill="1" applyAlignment="1">
      <alignment horizontal="center" vertical="center" wrapText="1" shrinkToFit="1"/>
    </xf>
    <xf numFmtId="0" fontId="93" fillId="5" borderId="0" xfId="4" applyFont="1" applyFill="1" applyAlignment="1">
      <alignment horizontal="right" vertical="center" wrapText="1" shrinkToFit="1"/>
    </xf>
    <xf numFmtId="49" fontId="93" fillId="5" borderId="2" xfId="4" applyNumberFormat="1" applyFont="1" applyFill="1" applyBorder="1" applyAlignment="1">
      <alignment horizontal="center" vertical="center" wrapText="1" shrinkToFit="1"/>
    </xf>
    <xf numFmtId="165" fontId="25" fillId="5" borderId="10" xfId="7" applyFont="1" applyFill="1" applyBorder="1" applyAlignment="1">
      <alignment horizontal="center" vertical="center" wrapText="1" shrinkToFit="1"/>
    </xf>
    <xf numFmtId="164" fontId="25" fillId="5" borderId="0" xfId="5" applyNumberFormat="1" applyFont="1" applyFill="1" applyBorder="1" applyAlignment="1">
      <alignment horizontal="center" vertical="center" wrapText="1" shrinkToFit="1"/>
    </xf>
    <xf numFmtId="171" fontId="25" fillId="5" borderId="0" xfId="7" applyNumberFormat="1" applyFont="1" applyFill="1" applyBorder="1" applyAlignment="1">
      <alignment horizontal="right" vertical="center" wrapText="1" shrinkToFit="1"/>
    </xf>
    <xf numFmtId="165" fontId="25" fillId="5" borderId="0" xfId="7" applyFont="1" applyFill="1" applyBorder="1" applyAlignment="1">
      <alignment horizontal="center" vertical="center" wrapText="1" shrinkToFit="1"/>
    </xf>
    <xf numFmtId="164" fontId="25" fillId="5" borderId="10" xfId="5" applyNumberFormat="1" applyFont="1" applyFill="1" applyBorder="1" applyAlignment="1">
      <alignment horizontal="center" vertical="center" wrapText="1" shrinkToFit="1"/>
    </xf>
    <xf numFmtId="0" fontId="57" fillId="5" borderId="0" xfId="4" applyFont="1" applyFill="1" applyAlignment="1">
      <alignment vertical="center"/>
    </xf>
    <xf numFmtId="165" fontId="25" fillId="5" borderId="9" xfId="7" applyFont="1" applyFill="1" applyBorder="1" applyAlignment="1">
      <alignment horizontal="center" vertical="center" wrapText="1" shrinkToFit="1"/>
    </xf>
    <xf numFmtId="165" fontId="25" fillId="5" borderId="11" xfId="7" applyFont="1" applyFill="1" applyBorder="1" applyAlignment="1">
      <alignment horizontal="center" vertical="center" wrapText="1" shrinkToFit="1"/>
    </xf>
    <xf numFmtId="167" fontId="53" fillId="4" borderId="0" xfId="4" applyNumberFormat="1" applyFont="1" applyFill="1" applyAlignment="1">
      <alignment vertical="center" shrinkToFit="1"/>
    </xf>
    <xf numFmtId="165" fontId="25" fillId="5" borderId="0" xfId="7" applyFont="1" applyFill="1" applyBorder="1" applyAlignment="1">
      <alignment horizontal="left" vertical="center" wrapText="1" shrinkToFit="1"/>
    </xf>
    <xf numFmtId="165" fontId="25" fillId="5" borderId="14" xfId="7" applyFont="1" applyFill="1" applyBorder="1" applyAlignment="1">
      <alignment horizontal="left" vertical="center" wrapText="1" shrinkToFit="1"/>
    </xf>
    <xf numFmtId="0" fontId="57" fillId="5" borderId="13" xfId="4" applyFont="1" applyFill="1" applyBorder="1" applyAlignment="1">
      <alignment vertical="center"/>
    </xf>
    <xf numFmtId="164" fontId="25" fillId="5" borderId="14" xfId="5" applyNumberFormat="1" applyFont="1" applyFill="1" applyBorder="1" applyAlignment="1">
      <alignment horizontal="center" vertical="center" wrapText="1" shrinkToFit="1"/>
    </xf>
    <xf numFmtId="165" fontId="25" fillId="5" borderId="13" xfId="7" applyFont="1" applyFill="1" applyBorder="1" applyAlignment="1">
      <alignment horizontal="center" vertical="center" wrapText="1" shrinkToFit="1"/>
    </xf>
    <xf numFmtId="165" fontId="25" fillId="5" borderId="14" xfId="7" applyFont="1" applyFill="1" applyBorder="1" applyAlignment="1">
      <alignment horizontal="center" vertical="center" wrapText="1" shrinkToFit="1"/>
    </xf>
    <xf numFmtId="0" fontId="74" fillId="4" borderId="0" xfId="4" applyFont="1" applyFill="1" applyAlignment="1">
      <alignment vertical="center"/>
    </xf>
    <xf numFmtId="164" fontId="21" fillId="0" borderId="17" xfId="5" applyNumberFormat="1" applyFont="1" applyFill="1" applyBorder="1" applyAlignment="1">
      <alignment horizontal="center" vertical="center" wrapText="1" shrinkToFit="1"/>
    </xf>
    <xf numFmtId="169" fontId="61" fillId="5" borderId="11" xfId="7" applyNumberFormat="1" applyFont="1" applyFill="1" applyBorder="1" applyAlignment="1">
      <alignment horizontal="center" vertical="center" wrapText="1" shrinkToFit="1"/>
    </xf>
    <xf numFmtId="164" fontId="21" fillId="0" borderId="11" xfId="5" applyNumberFormat="1" applyFont="1" applyFill="1" applyBorder="1" applyAlignment="1">
      <alignment horizontal="center" vertical="center" wrapText="1" shrinkToFit="1"/>
    </xf>
    <xf numFmtId="169" fontId="61" fillId="0" borderId="9" xfId="7" applyNumberFormat="1" applyFont="1" applyFill="1" applyBorder="1" applyAlignment="1">
      <alignment horizontal="center" vertical="center" wrapText="1" shrinkToFit="1"/>
    </xf>
    <xf numFmtId="164" fontId="21" fillId="0" borderId="9" xfId="5" applyNumberFormat="1" applyFont="1" applyFill="1" applyBorder="1" applyAlignment="1">
      <alignment horizontal="center" vertical="center" wrapText="1" shrinkToFit="1"/>
    </xf>
    <xf numFmtId="169" fontId="61" fillId="5" borderId="8" xfId="7" applyNumberFormat="1" applyFont="1" applyFill="1" applyBorder="1" applyAlignment="1">
      <alignment horizontal="center" vertical="center" wrapText="1" shrinkToFit="1"/>
    </xf>
    <xf numFmtId="169" fontId="61" fillId="5" borderId="27" xfId="7" applyNumberFormat="1" applyFont="1" applyFill="1" applyBorder="1" applyAlignment="1">
      <alignment horizontal="center" vertical="center" wrapText="1" shrinkToFit="1"/>
    </xf>
    <xf numFmtId="0" fontId="74" fillId="5" borderId="0" xfId="4" applyFont="1" applyFill="1" applyAlignment="1">
      <alignment vertical="center" shrinkToFit="1"/>
    </xf>
    <xf numFmtId="169" fontId="61" fillId="5" borderId="0" xfId="7" applyNumberFormat="1" applyFont="1" applyFill="1" applyBorder="1" applyAlignment="1">
      <alignment horizontal="center" vertical="center" wrapText="1" shrinkToFit="1"/>
    </xf>
    <xf numFmtId="0" fontId="74" fillId="5" borderId="0" xfId="4" applyFont="1" applyFill="1" applyAlignment="1">
      <alignment vertical="center"/>
    </xf>
    <xf numFmtId="164" fontId="21" fillId="5" borderId="27" xfId="5" applyNumberFormat="1" applyFont="1" applyFill="1" applyBorder="1" applyAlignment="1">
      <alignment horizontal="center" vertical="center" wrapText="1" shrinkToFit="1"/>
    </xf>
    <xf numFmtId="164" fontId="21" fillId="0" borderId="10" xfId="5" applyNumberFormat="1" applyFont="1" applyFill="1" applyBorder="1" applyAlignment="1">
      <alignment horizontal="center" vertical="center" wrapText="1" shrinkToFit="1"/>
    </xf>
    <xf numFmtId="169" fontId="61" fillId="0" borderId="11" xfId="7" applyNumberFormat="1" applyFont="1" applyFill="1" applyBorder="1" applyAlignment="1">
      <alignment horizontal="center" vertical="center" wrapText="1" shrinkToFit="1"/>
    </xf>
    <xf numFmtId="169" fontId="61" fillId="5" borderId="13" xfId="7" applyNumberFormat="1" applyFont="1" applyFill="1" applyBorder="1" applyAlignment="1">
      <alignment horizontal="center" vertical="center" wrapText="1" shrinkToFit="1"/>
    </xf>
    <xf numFmtId="164" fontId="61" fillId="5" borderId="13" xfId="5" applyNumberFormat="1" applyFont="1" applyFill="1" applyBorder="1" applyAlignment="1">
      <alignment horizontal="center" vertical="center" wrapText="1" shrinkToFit="1"/>
    </xf>
    <xf numFmtId="0" fontId="74" fillId="4" borderId="0" xfId="4" applyFont="1" applyFill="1" applyAlignment="1">
      <alignment vertical="center" wrapText="1"/>
    </xf>
    <xf numFmtId="170" fontId="60" fillId="4" borderId="0" xfId="4" applyNumberFormat="1" applyFont="1" applyFill="1" applyAlignment="1">
      <alignment vertical="center" wrapText="1" shrinkToFit="1"/>
    </xf>
    <xf numFmtId="0" fontId="60" fillId="4" borderId="0" xfId="4" applyFont="1" applyFill="1" applyAlignment="1">
      <alignment horizontal="center" vertical="center"/>
    </xf>
    <xf numFmtId="165" fontId="21" fillId="5" borderId="0" xfId="7" applyFont="1" applyFill="1" applyBorder="1" applyAlignment="1">
      <alignment horizontal="left" vertical="center" wrapText="1" shrinkToFit="1"/>
    </xf>
    <xf numFmtId="0" fontId="21" fillId="0" borderId="0" xfId="4" applyFont="1" applyAlignment="1">
      <alignment horizontal="left" vertical="center" wrapText="1" shrinkToFit="1"/>
    </xf>
    <xf numFmtId="0" fontId="62" fillId="5" borderId="0" xfId="4" applyFont="1" applyFill="1" applyAlignment="1">
      <alignment horizontal="center" vertical="center" wrapText="1" shrinkToFit="1"/>
    </xf>
    <xf numFmtId="165" fontId="21" fillId="0" borderId="17" xfId="7" applyFont="1" applyFill="1" applyBorder="1" applyAlignment="1">
      <alignment horizontal="left" vertical="center" wrapText="1" indent="2" shrinkToFit="1"/>
    </xf>
    <xf numFmtId="165" fontId="21" fillId="0" borderId="0" xfId="7" applyFont="1" applyFill="1" applyBorder="1" applyAlignment="1">
      <alignment horizontal="left" vertical="center" wrapText="1" indent="2" shrinkToFit="1"/>
    </xf>
    <xf numFmtId="165" fontId="21" fillId="0" borderId="12" xfId="7" applyFont="1" applyFill="1" applyBorder="1" applyAlignment="1">
      <alignment horizontal="left" vertical="center" wrapText="1" indent="2" shrinkToFit="1"/>
    </xf>
    <xf numFmtId="165" fontId="21" fillId="5" borderId="27" xfId="7" applyFont="1" applyFill="1" applyBorder="1" applyAlignment="1">
      <alignment horizontal="left" vertical="center" wrapText="1" shrinkToFit="1"/>
    </xf>
    <xf numFmtId="0" fontId="21" fillId="5" borderId="0" xfId="4" applyFont="1" applyFill="1" applyAlignment="1">
      <alignment horizontal="left" vertical="center" wrapText="1" shrinkToFit="1"/>
    </xf>
    <xf numFmtId="0" fontId="21" fillId="0" borderId="0" xfId="4" applyFont="1" applyAlignment="1">
      <alignment vertical="center" wrapText="1" shrinkToFit="1"/>
    </xf>
    <xf numFmtId="0" fontId="21" fillId="4" borderId="11" xfId="4" applyFont="1" applyFill="1" applyBorder="1" applyAlignment="1">
      <alignment horizontal="left" vertical="center" wrapText="1" indent="2"/>
    </xf>
    <xf numFmtId="165" fontId="21" fillId="0" borderId="11" xfId="7" applyFont="1" applyFill="1" applyBorder="1" applyAlignment="1">
      <alignment horizontal="left" vertical="center" wrapText="1" indent="2" shrinkToFit="1"/>
    </xf>
    <xf numFmtId="165" fontId="21" fillId="0" borderId="9" xfId="7" applyFont="1" applyFill="1" applyBorder="1" applyAlignment="1">
      <alignment horizontal="left" vertical="center" wrapText="1" indent="2" shrinkToFit="1"/>
    </xf>
    <xf numFmtId="169" fontId="61" fillId="0" borderId="17" xfId="7" applyNumberFormat="1" applyFont="1" applyFill="1" applyBorder="1" applyAlignment="1">
      <alignment horizontal="center" vertical="center" wrapText="1" shrinkToFit="1"/>
    </xf>
    <xf numFmtId="169" fontId="61" fillId="0" borderId="0" xfId="7" applyNumberFormat="1" applyFont="1" applyFill="1" applyBorder="1" applyAlignment="1">
      <alignment horizontal="center" vertical="center" wrapText="1" shrinkToFit="1"/>
    </xf>
    <xf numFmtId="169" fontId="61" fillId="0" borderId="27" xfId="7" applyNumberFormat="1" applyFont="1" applyFill="1" applyBorder="1" applyAlignment="1">
      <alignment horizontal="center" vertical="center" wrapText="1" shrinkToFit="1"/>
    </xf>
    <xf numFmtId="169" fontId="61" fillId="0" borderId="8" xfId="7" applyNumberFormat="1" applyFont="1" applyFill="1" applyBorder="1" applyAlignment="1">
      <alignment horizontal="center" vertical="center" wrapText="1" shrinkToFit="1"/>
    </xf>
    <xf numFmtId="169" fontId="61" fillId="0" borderId="10" xfId="7" applyNumberFormat="1" applyFont="1" applyFill="1" applyBorder="1" applyAlignment="1">
      <alignment horizontal="center" vertical="center" wrapText="1" shrinkToFit="1"/>
    </xf>
    <xf numFmtId="169" fontId="61" fillId="0" borderId="12" xfId="7" applyNumberFormat="1" applyFont="1" applyFill="1" applyBorder="1" applyAlignment="1">
      <alignment horizontal="center" vertical="center" wrapText="1" shrinkToFit="1"/>
    </xf>
    <xf numFmtId="169" fontId="61" fillId="5" borderId="28" xfId="7" applyNumberFormat="1" applyFont="1" applyFill="1" applyBorder="1" applyAlignment="1">
      <alignment horizontal="center" vertical="center" wrapText="1" shrinkToFit="1"/>
    </xf>
    <xf numFmtId="169" fontId="61" fillId="5" borderId="30" xfId="7" applyNumberFormat="1" applyFont="1" applyFill="1" applyBorder="1" applyAlignment="1">
      <alignment horizontal="center" vertical="center" wrapText="1" shrinkToFit="1"/>
    </xf>
    <xf numFmtId="0" fontId="86" fillId="3" borderId="0" xfId="4" applyFont="1" applyFill="1" applyAlignment="1">
      <alignment vertical="center" shrinkToFit="1"/>
    </xf>
    <xf numFmtId="0" fontId="94" fillId="3" borderId="0" xfId="4" applyFont="1" applyFill="1" applyAlignment="1">
      <alignment vertical="center" shrinkToFit="1"/>
    </xf>
    <xf numFmtId="0" fontId="62" fillId="5" borderId="8" xfId="4" applyFont="1" applyFill="1" applyBorder="1" applyAlignment="1">
      <alignment horizontal="center" vertical="center" wrapText="1" shrinkToFit="1"/>
    </xf>
    <xf numFmtId="165" fontId="61" fillId="5" borderId="28" xfId="7" applyFont="1" applyFill="1" applyBorder="1" applyAlignment="1">
      <alignment horizontal="left" vertical="center" wrapText="1" shrinkToFit="1"/>
    </xf>
    <xf numFmtId="0" fontId="81" fillId="4" borderId="0" xfId="3" applyFont="1" applyFill="1" applyAlignment="1">
      <alignment horizontal="centerContinuous" vertical="center" wrapText="1"/>
    </xf>
    <xf numFmtId="0" fontId="81" fillId="4" borderId="0" xfId="3" applyFont="1" applyFill="1" applyAlignment="1">
      <alignment horizontal="centerContinuous" vertical="center"/>
    </xf>
    <xf numFmtId="0" fontId="82" fillId="4" borderId="0" xfId="4" applyFont="1" applyFill="1" applyAlignment="1">
      <alignment horizontal="centerContinuous" vertical="center" shrinkToFit="1"/>
    </xf>
    <xf numFmtId="0" fontId="82" fillId="4" borderId="0" xfId="4" applyFont="1" applyFill="1" applyAlignment="1">
      <alignment horizontal="centerContinuous" vertical="center"/>
    </xf>
    <xf numFmtId="165" fontId="61" fillId="5" borderId="13" xfId="7" applyFont="1" applyFill="1" applyBorder="1" applyAlignment="1">
      <alignment horizontal="left" vertical="center" wrapText="1" shrinkToFit="1"/>
    </xf>
    <xf numFmtId="165" fontId="32" fillId="5" borderId="0" xfId="7" applyFont="1" applyFill="1" applyBorder="1" applyAlignment="1">
      <alignment vertical="center" wrapText="1" shrinkToFit="1"/>
    </xf>
    <xf numFmtId="0" fontId="60" fillId="5" borderId="0" xfId="4" applyFont="1" applyFill="1" applyAlignment="1">
      <alignment horizontal="center" wrapText="1" shrinkToFit="1"/>
    </xf>
    <xf numFmtId="0" fontId="60" fillId="5" borderId="0" xfId="4" applyFont="1" applyFill="1" applyAlignment="1">
      <alignment horizontal="right" wrapText="1" shrinkToFit="1"/>
    </xf>
    <xf numFmtId="0" fontId="60" fillId="5" borderId="2" xfId="4" applyFont="1" applyFill="1" applyBorder="1" applyAlignment="1">
      <alignment horizontal="center" wrapText="1" shrinkToFit="1"/>
    </xf>
    <xf numFmtId="0" fontId="21" fillId="4" borderId="16" xfId="4" applyFont="1" applyFill="1" applyBorder="1" applyAlignment="1">
      <alignment horizontal="left" vertical="center" wrapText="1" indent="2"/>
    </xf>
    <xf numFmtId="166" fontId="21" fillId="4" borderId="10" xfId="7" applyNumberFormat="1" applyFont="1" applyFill="1" applyBorder="1" applyAlignment="1">
      <alignment horizontal="right" vertical="center" wrapText="1" indent="1"/>
    </xf>
    <xf numFmtId="166" fontId="21" fillId="4" borderId="8" xfId="7" applyNumberFormat="1" applyFont="1" applyFill="1" applyBorder="1" applyAlignment="1">
      <alignment horizontal="right" vertical="center" wrapText="1" indent="1"/>
    </xf>
    <xf numFmtId="0" fontId="21" fillId="4" borderId="0" xfId="4" applyFont="1" applyFill="1" applyAlignment="1">
      <alignment horizontal="left" vertical="center" wrapText="1" indent="2"/>
    </xf>
    <xf numFmtId="166" fontId="21" fillId="4" borderId="9" xfId="7" applyNumberFormat="1" applyFont="1" applyFill="1" applyBorder="1" applyAlignment="1">
      <alignment horizontal="right" vertical="center" wrapText="1" indent="1"/>
    </xf>
    <xf numFmtId="164" fontId="21" fillId="4" borderId="9" xfId="5" applyNumberFormat="1" applyFont="1" applyFill="1" applyBorder="1" applyAlignment="1">
      <alignment horizontal="center" vertical="center" wrapText="1"/>
    </xf>
    <xf numFmtId="0" fontId="21" fillId="4" borderId="12" xfId="4" applyFont="1" applyFill="1" applyBorder="1" applyAlignment="1">
      <alignment horizontal="left" vertical="center" wrapText="1" indent="2"/>
    </xf>
    <xf numFmtId="166" fontId="21" fillId="4" borderId="12" xfId="7" applyNumberFormat="1" applyFont="1" applyFill="1" applyBorder="1" applyAlignment="1">
      <alignment horizontal="right" vertical="center" wrapText="1" indent="1"/>
    </xf>
    <xf numFmtId="164" fontId="21" fillId="4" borderId="12" xfId="5" applyNumberFormat="1" applyFont="1" applyFill="1" applyBorder="1" applyAlignment="1">
      <alignment horizontal="center" vertical="center" wrapText="1"/>
    </xf>
    <xf numFmtId="0" fontId="21" fillId="5" borderId="27" xfId="4" applyFont="1" applyFill="1" applyBorder="1" applyAlignment="1">
      <alignment vertical="center" wrapText="1"/>
    </xf>
    <xf numFmtId="0" fontId="80" fillId="5" borderId="0" xfId="4" applyFont="1" applyFill="1" applyAlignment="1">
      <alignment vertical="center"/>
    </xf>
    <xf numFmtId="166" fontId="21" fillId="5" borderId="27" xfId="7" applyNumberFormat="1" applyFont="1" applyFill="1" applyBorder="1" applyAlignment="1">
      <alignment horizontal="right" vertical="center" wrapText="1" indent="1"/>
    </xf>
    <xf numFmtId="166" fontId="21" fillId="5" borderId="0" xfId="7" applyNumberFormat="1" applyFont="1" applyFill="1" applyBorder="1" applyAlignment="1">
      <alignment horizontal="right" vertical="center" wrapText="1" indent="1"/>
    </xf>
    <xf numFmtId="164" fontId="21" fillId="5" borderId="8" xfId="5" applyNumberFormat="1" applyFont="1" applyFill="1" applyBorder="1" applyAlignment="1">
      <alignment horizontal="center" vertical="center" wrapText="1"/>
    </xf>
    <xf numFmtId="164" fontId="21" fillId="4" borderId="8" xfId="5" applyNumberFormat="1" applyFont="1" applyFill="1" applyBorder="1" applyAlignment="1">
      <alignment horizontal="center" vertical="center" wrapText="1"/>
    </xf>
    <xf numFmtId="166" fontId="21" fillId="4" borderId="11" xfId="7" applyNumberFormat="1" applyFont="1" applyFill="1" applyBorder="1" applyAlignment="1">
      <alignment horizontal="right" vertical="center" wrapText="1" indent="1"/>
    </xf>
    <xf numFmtId="166" fontId="21" fillId="4" borderId="2" xfId="7" applyNumberFormat="1" applyFont="1" applyFill="1" applyBorder="1" applyAlignment="1">
      <alignment horizontal="right" vertical="center" wrapText="1" indent="1"/>
    </xf>
    <xf numFmtId="0" fontId="21" fillId="5" borderId="8" xfId="4" applyFont="1" applyFill="1" applyBorder="1" applyAlignment="1">
      <alignment vertical="center" wrapText="1"/>
    </xf>
    <xf numFmtId="166" fontId="21" fillId="5" borderId="8" xfId="7" applyNumberFormat="1" applyFont="1" applyFill="1" applyBorder="1" applyAlignment="1">
      <alignment horizontal="right" vertical="center" wrapText="1" indent="1"/>
    </xf>
    <xf numFmtId="164" fontId="21" fillId="5" borderId="27" xfId="5" applyNumberFormat="1" applyFont="1" applyFill="1" applyBorder="1" applyAlignment="1">
      <alignment horizontal="center" vertical="center" wrapText="1"/>
    </xf>
    <xf numFmtId="165" fontId="81" fillId="5" borderId="13" xfId="7" applyFont="1" applyFill="1" applyBorder="1" applyAlignment="1">
      <alignment horizontal="left" vertical="center" wrapText="1" shrinkToFit="1"/>
    </xf>
    <xf numFmtId="166" fontId="61" fillId="5" borderId="13" xfId="7" applyNumberFormat="1" applyFont="1" applyFill="1" applyBorder="1" applyAlignment="1">
      <alignment horizontal="right" vertical="center" wrapText="1" indent="1" shrinkToFit="1"/>
    </xf>
    <xf numFmtId="166" fontId="61" fillId="5" borderId="28" xfId="7" applyNumberFormat="1" applyFont="1" applyFill="1" applyBorder="1" applyAlignment="1">
      <alignment horizontal="right" vertical="center" wrapText="1" indent="1" shrinkToFit="1"/>
    </xf>
    <xf numFmtId="164" fontId="61" fillId="5" borderId="28" xfId="5" applyNumberFormat="1" applyFont="1" applyFill="1" applyBorder="1" applyAlignment="1">
      <alignment horizontal="center" vertical="center" wrapText="1" shrinkToFit="1"/>
    </xf>
    <xf numFmtId="169" fontId="80" fillId="4" borderId="0" xfId="4" applyNumberFormat="1" applyFont="1" applyFill="1" applyAlignment="1">
      <alignment vertical="center"/>
    </xf>
    <xf numFmtId="0" fontId="21" fillId="4" borderId="17" xfId="4" applyFont="1" applyFill="1" applyBorder="1" applyAlignment="1">
      <alignment horizontal="left" vertical="center" wrapText="1" indent="2"/>
    </xf>
    <xf numFmtId="169" fontId="61" fillId="5" borderId="17" xfId="7" applyNumberFormat="1" applyFont="1" applyFill="1" applyBorder="1" applyAlignment="1">
      <alignment horizontal="center" vertical="center" wrapText="1" shrinkToFit="1"/>
    </xf>
    <xf numFmtId="172" fontId="6" fillId="5" borderId="0" xfId="5" applyNumberFormat="1" applyFont="1" applyFill="1" applyBorder="1" applyAlignment="1">
      <alignment horizontal="center"/>
    </xf>
    <xf numFmtId="172" fontId="6" fillId="5" borderId="13" xfId="5" applyNumberFormat="1" applyFont="1" applyFill="1" applyBorder="1" applyAlignment="1">
      <alignment horizontal="center"/>
    </xf>
    <xf numFmtId="0" fontId="87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 shrinkToFit="1"/>
    </xf>
    <xf numFmtId="0" fontId="3" fillId="5" borderId="0" xfId="0" applyFont="1" applyFill="1"/>
    <xf numFmtId="44" fontId="3" fillId="5" borderId="0" xfId="0" applyNumberFormat="1" applyFont="1" applyFill="1"/>
    <xf numFmtId="172" fontId="3" fillId="5" borderId="13" xfId="0" applyNumberFormat="1" applyFont="1" applyFill="1" applyBorder="1"/>
    <xf numFmtId="172" fontId="3" fillId="5" borderId="0" xfId="0" applyNumberFormat="1" applyFont="1" applyFill="1"/>
    <xf numFmtId="0" fontId="3" fillId="5" borderId="26" xfId="0" applyFont="1" applyFill="1" applyBorder="1"/>
    <xf numFmtId="0" fontId="3" fillId="0" borderId="13" xfId="0" applyFont="1" applyBorder="1"/>
    <xf numFmtId="49" fontId="88" fillId="5" borderId="15" xfId="4" applyNumberFormat="1" applyFont="1" applyFill="1" applyBorder="1" applyAlignment="1">
      <alignment horizontal="center" vertical="center" wrapText="1" shrinkToFit="1"/>
    </xf>
    <xf numFmtId="0" fontId="24" fillId="3" borderId="0" xfId="4" applyFont="1" applyFill="1" applyAlignment="1">
      <alignment horizontal="center" vertical="center" shrinkToFit="1"/>
    </xf>
    <xf numFmtId="0" fontId="2" fillId="3" borderId="0" xfId="4" applyFont="1" applyFill="1" applyAlignment="1">
      <alignment vertical="center" shrinkToFit="1"/>
    </xf>
    <xf numFmtId="164" fontId="25" fillId="5" borderId="2" xfId="2" applyNumberFormat="1" applyFont="1" applyFill="1" applyBorder="1" applyAlignment="1">
      <alignment horizontal="right" wrapText="1" shrinkToFit="1"/>
    </xf>
    <xf numFmtId="0" fontId="60" fillId="5" borderId="2" xfId="4" applyFont="1" applyFill="1" applyBorder="1" applyAlignment="1">
      <alignment horizontal="center" vertical="top" wrapText="1" shrinkToFit="1"/>
    </xf>
    <xf numFmtId="169" fontId="21" fillId="5" borderId="11" xfId="7" applyNumberFormat="1" applyFont="1" applyFill="1" applyBorder="1" applyAlignment="1">
      <alignment horizontal="center" vertical="center" wrapText="1" shrinkToFit="1"/>
    </xf>
    <xf numFmtId="164" fontId="25" fillId="5" borderId="17" xfId="2" applyNumberFormat="1" applyFont="1" applyFill="1" applyBorder="1" applyAlignment="1">
      <alignment horizontal="right" wrapText="1" shrinkToFit="1"/>
    </xf>
    <xf numFmtId="0" fontId="87" fillId="3" borderId="2" xfId="0" applyFont="1" applyFill="1" applyBorder="1" applyAlignment="1">
      <alignment horizontal="center" vertical="center"/>
    </xf>
    <xf numFmtId="0" fontId="86" fillId="8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87" fillId="3" borderId="5" xfId="0" applyFont="1" applyFill="1" applyBorder="1" applyAlignment="1">
      <alignment horizontal="center" vertical="center"/>
    </xf>
    <xf numFmtId="0" fontId="87" fillId="3" borderId="0" xfId="0" applyFont="1" applyFill="1" applyAlignment="1">
      <alignment horizontal="center" vertical="center"/>
    </xf>
    <xf numFmtId="0" fontId="2" fillId="3" borderId="0" xfId="4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 shrinkToFit="1"/>
    </xf>
    <xf numFmtId="0" fontId="60" fillId="0" borderId="0" xfId="0" applyFont="1" applyAlignment="1">
      <alignment horizontal="center" vertical="center" wrapText="1"/>
    </xf>
    <xf numFmtId="0" fontId="21" fillId="4" borderId="1" xfId="0" quotePrefix="1" applyFont="1" applyFill="1" applyBorder="1" applyAlignment="1">
      <alignment horizontal="center" vertical="center" shrinkToFit="1"/>
    </xf>
    <xf numFmtId="0" fontId="59" fillId="3" borderId="0" xfId="0" applyFont="1" applyFill="1" applyAlignment="1">
      <alignment horizontal="left" vertical="center"/>
    </xf>
    <xf numFmtId="0" fontId="21" fillId="0" borderId="0" xfId="4" applyFont="1" applyAlignment="1">
      <alignment horizontal="left" wrapText="1" shrinkToFit="1"/>
    </xf>
    <xf numFmtId="0" fontId="21" fillId="0" borderId="17" xfId="4" applyFont="1" applyBorder="1" applyAlignment="1">
      <alignment horizontal="left" wrapText="1" shrinkToFit="1"/>
    </xf>
    <xf numFmtId="0" fontId="42" fillId="4" borderId="0" xfId="0" applyFont="1" applyFill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0" fontId="40" fillId="4" borderId="0" xfId="4" applyFont="1" applyFill="1" applyAlignment="1">
      <alignment horizontal="left" vertical="center" wrapText="1" shrinkToFit="1"/>
    </xf>
    <xf numFmtId="0" fontId="42" fillId="5" borderId="0" xfId="0" applyFont="1" applyFill="1" applyAlignment="1">
      <alignment horizontal="left" vertical="center" wrapText="1"/>
    </xf>
    <xf numFmtId="0" fontId="91" fillId="3" borderId="0" xfId="0" applyFont="1" applyFill="1" applyAlignment="1">
      <alignment horizontal="center" wrapText="1" shrinkToFit="1"/>
    </xf>
    <xf numFmtId="0" fontId="90" fillId="8" borderId="0" xfId="0" applyFont="1" applyFill="1" applyAlignment="1">
      <alignment horizontal="center" vertical="center" wrapText="1" shrinkToFit="1"/>
    </xf>
    <xf numFmtId="0" fontId="90" fillId="8" borderId="0" xfId="0" applyFont="1" applyFill="1" applyAlignment="1">
      <alignment horizontal="center" wrapText="1" shrinkToFit="1"/>
    </xf>
    <xf numFmtId="0" fontId="33" fillId="0" borderId="3" xfId="0" applyFont="1" applyBorder="1" applyAlignment="1">
      <alignment horizontal="center" vertical="center" wrapText="1"/>
    </xf>
    <xf numFmtId="0" fontId="91" fillId="8" borderId="0" xfId="0" applyFont="1" applyFill="1" applyAlignment="1">
      <alignment horizontal="center" vertical="center" wrapText="1" shrinkToFit="1"/>
    </xf>
    <xf numFmtId="0" fontId="87" fillId="3" borderId="0" xfId="4" applyFont="1" applyFill="1" applyAlignment="1">
      <alignment horizontal="left" vertical="center" shrinkToFit="1"/>
    </xf>
    <xf numFmtId="170" fontId="31" fillId="4" borderId="0" xfId="4" applyNumberFormat="1" applyFont="1" applyFill="1" applyAlignment="1">
      <alignment horizontal="center" vertical="center" wrapText="1" shrinkToFit="1"/>
    </xf>
    <xf numFmtId="0" fontId="32" fillId="4" borderId="0" xfId="4" applyFont="1" applyFill="1" applyAlignment="1">
      <alignment horizontal="left" vertical="center" wrapText="1"/>
    </xf>
    <xf numFmtId="0" fontId="87" fillId="8" borderId="0" xfId="0" applyFont="1" applyFill="1" applyAlignment="1">
      <alignment horizontal="center" vertical="center" wrapText="1" shrinkToFit="1"/>
    </xf>
    <xf numFmtId="0" fontId="90" fillId="3" borderId="0" xfId="4" applyFont="1" applyFill="1" applyAlignment="1">
      <alignment horizontal="left" vertical="center" shrinkToFit="1"/>
    </xf>
    <xf numFmtId="0" fontId="87" fillId="3" borderId="2" xfId="4" applyFont="1" applyFill="1" applyBorder="1" applyAlignment="1">
      <alignment horizontal="left" vertical="center" shrinkToFit="1"/>
    </xf>
    <xf numFmtId="170" fontId="31" fillId="4" borderId="8" xfId="4" applyNumberFormat="1" applyFont="1" applyFill="1" applyBorder="1" applyAlignment="1">
      <alignment horizontal="center" vertical="center" wrapText="1" shrinkToFit="1"/>
    </xf>
    <xf numFmtId="170" fontId="60" fillId="4" borderId="0" xfId="4" applyNumberFormat="1" applyFont="1" applyFill="1" applyAlignment="1">
      <alignment horizontal="center" vertical="center" wrapText="1" shrinkToFit="1"/>
    </xf>
    <xf numFmtId="170" fontId="60" fillId="4" borderId="2" xfId="4" applyNumberFormat="1" applyFont="1" applyFill="1" applyBorder="1" applyAlignment="1">
      <alignment horizontal="center" vertical="center" wrapText="1" shrinkToFit="1"/>
    </xf>
    <xf numFmtId="0" fontId="86" fillId="3" borderId="0" xfId="4" applyFont="1" applyFill="1" applyAlignment="1">
      <alignment horizontal="left" vertical="center" shrinkToFit="1"/>
    </xf>
    <xf numFmtId="0" fontId="62" fillId="5" borderId="8" xfId="4" applyFont="1" applyFill="1" applyBorder="1" applyAlignment="1">
      <alignment horizontal="center" vertical="center" wrapText="1" shrinkToFit="1"/>
    </xf>
    <xf numFmtId="169" fontId="61" fillId="0" borderId="17" xfId="7" applyNumberFormat="1" applyFont="1" applyFill="1" applyBorder="1" applyAlignment="1">
      <alignment horizontal="center" vertical="center" wrapText="1" shrinkToFit="1"/>
    </xf>
    <xf numFmtId="169" fontId="61" fillId="0" borderId="0" xfId="7" applyNumberFormat="1" applyFont="1" applyFill="1" applyBorder="1" applyAlignment="1">
      <alignment horizontal="center" vertical="center" wrapText="1" shrinkToFit="1"/>
    </xf>
    <xf numFmtId="169" fontId="61" fillId="5" borderId="17" xfId="7" applyNumberFormat="1" applyFont="1" applyFill="1" applyBorder="1" applyAlignment="1">
      <alignment horizontal="center" vertical="center" wrapText="1" shrinkToFit="1"/>
    </xf>
    <xf numFmtId="169" fontId="61" fillId="0" borderId="27" xfId="7" applyNumberFormat="1" applyFont="1" applyFill="1" applyBorder="1" applyAlignment="1">
      <alignment horizontal="center" vertical="center" wrapText="1" shrinkToFit="1"/>
    </xf>
    <xf numFmtId="169" fontId="61" fillId="0" borderId="8" xfId="7" applyNumberFormat="1" applyFont="1" applyFill="1" applyBorder="1" applyAlignment="1">
      <alignment horizontal="center" vertical="center" wrapText="1" shrinkToFit="1"/>
    </xf>
    <xf numFmtId="169" fontId="61" fillId="0" borderId="10" xfId="7" applyNumberFormat="1" applyFont="1" applyFill="1" applyBorder="1" applyAlignment="1">
      <alignment horizontal="center" vertical="center" wrapText="1" shrinkToFit="1"/>
    </xf>
    <xf numFmtId="169" fontId="61" fillId="0" borderId="30" xfId="7" applyNumberFormat="1" applyFont="1" applyFill="1" applyBorder="1" applyAlignment="1">
      <alignment horizontal="center" vertical="center" wrapText="1" shrinkToFit="1"/>
    </xf>
    <xf numFmtId="169" fontId="80" fillId="0" borderId="0" xfId="7" applyNumberFormat="1" applyFont="1" applyFill="1" applyBorder="1" applyAlignment="1">
      <alignment horizontal="center" vertical="center" wrapText="1" shrinkToFit="1"/>
    </xf>
    <xf numFmtId="169" fontId="61" fillId="0" borderId="12" xfId="7" applyNumberFormat="1" applyFont="1" applyFill="1" applyBorder="1" applyAlignment="1">
      <alignment horizontal="center" vertical="center" wrapText="1" shrinkToFit="1"/>
    </xf>
  </cellXfs>
  <cellStyles count="8">
    <cellStyle name="Millares" xfId="1" builtinId="3"/>
    <cellStyle name="Millares 2" xfId="7" xr:uid="{00000000-0005-0000-0000-000001000000}"/>
    <cellStyle name="Normal" xfId="0" builtinId="0"/>
    <cellStyle name="Normal 2" xfId="4" xr:uid="{00000000-0005-0000-0000-000003000000}"/>
    <cellStyle name="Normal 3" xfId="6" xr:uid="{00000000-0005-0000-0000-000004000000}"/>
    <cellStyle name="Normal_IV-trim  2002" xfId="3" xr:uid="{00000000-0005-0000-0000-000005000000}"/>
    <cellStyle name="Porcentaje" xfId="2" builtinId="5"/>
    <cellStyle name="Porcentaje 2" xfId="5" xr:uid="{00000000-0005-0000-0000-000007000000}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200025</xdr:rowOff>
    </xdr:from>
    <xdr:to>
      <xdr:col>1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32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65316</xdr:colOff>
      <xdr:row>26</xdr:row>
      <xdr:rowOff>76200</xdr:rowOff>
    </xdr:from>
    <xdr:to>
      <xdr:col>12</xdr:col>
      <xdr:colOff>137161</xdr:colOff>
      <xdr:row>35</xdr:row>
      <xdr:rowOff>48741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2940C52-3885-46DD-9EC0-FAE052D78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0630" y="7053943"/>
          <a:ext cx="6842760" cy="22041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2" name="Picture 1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3" name="Picture 1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4" name="Picture 1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5" name="Picture 1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6" name="Picture 1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7" name="Picture 18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8" name="Picture 19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9" name="Picture 20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30" name="Picture 2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cacolafemsa-my.sharepoint.com/personal/jorge_collazo_kof_com_mx/Documents/Investor%20Relations/Reportes%20Trimestrales/2024/3Q24/2.%20Informaci&#243;n%20Financiera/One%20Page/Vinculos/18%2010%2024%20SV_EFPR003_Estados%20Financieros%20Septiembre%202024_V5%20.xlsx" TargetMode="External"/><Relationship Id="rId2" Type="http://schemas.microsoft.com/office/2019/04/relationships/externalLinkLongPath" Target="/personal/jorge_collazo_kof_com_mx/Documents/Investor%20Relations/Reportes%20Trimestrales/2024/3Q24/2.%20Informaci&#243;n%20Financiera/One%20Page/Vinculos/18%2010%2024%20SV_EFPR003_Estados%20Financieros%20Septiembre%202024_V5%20.xlsx?A7960261" TargetMode="External"/><Relationship Id="rId1" Type="http://schemas.openxmlformats.org/officeDocument/2006/relationships/externalLinkPath" Target="file:///\\A7960261\18%2010%2024%20SV_EFPR003_Estados%20Financieros%20Septiembre%202024_V5%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cacolafemsa-my.sharepoint.com/personal/jorge_collazo_kof_com_mx/Documents/Investor%20Relations/Reportes%20Trimestrales/2024/3Q24/15.%20Formato%20PR/Financial%20Statements%203Q24.xlsx" TargetMode="External"/><Relationship Id="rId1" Type="http://schemas.openxmlformats.org/officeDocument/2006/relationships/externalLinkPath" Target="/personal/jorge_collazo_kof_com_mx/Documents/Investor%20Relations/Reportes%20Trimestrales/2024/3Q24/15.%20Formato%20PR/Financial%20Statements%203Q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ntexto"/>
      <sheetName val="(+) Resumen"/>
      <sheetName val="(1) Consolidado 3Q Fil disc PY"/>
      <sheetName val="ADJ"/>
      <sheetName val="(2) Consolidado YTD Fil disc PY"/>
      <sheetName val="Cerveza + Spirit"/>
      <sheetName val="(8) SA Reportado Division"/>
      <sheetName val="(5) Division MX-CAM "/>
      <sheetName val="(9) Balance  (3)"/>
      <sheetName val="Macroeconomics (2)"/>
      <sheetName val="Vol y Trans Acum. "/>
      <sheetName val="Vol y Trans Quarter"/>
      <sheetName val="Vol y Trans Acum "/>
      <sheetName val="PNC"/>
      <sheetName val="VOL 2024"/>
      <sheetName val="Average"/>
      <sheetName val="INDIC"/>
      <sheetName val="TC"/>
      <sheetName val="Closing"/>
      <sheetName val="IPC P 2024"/>
      <sheetName val="XCHR P 2024"/>
      <sheetName val="Periodo 2024"/>
      <sheetName val="Acumulado 2024"/>
      <sheetName val="Argentina 2024"/>
      <sheetName val="Hoja1"/>
      <sheetName val="BG 2024"/>
      <sheetName val="XCHR P 2023"/>
      <sheetName val="IPC P 2023"/>
      <sheetName val="Argentina 2023"/>
      <sheetName val="Acumulado 2023"/>
      <sheetName val="Periodo 2023"/>
      <sheetName val="BG 2023"/>
      <sheetName val="Vol y Trans T"/>
      <sheetName val="Vol y Trans Acum"/>
      <sheetName val="18 10 24 SV_EFPR003_Estados Fin"/>
    </sheetNames>
    <sheetDataSet>
      <sheetData sheetId="0"/>
      <sheetData sheetId="1"/>
      <sheetData sheetId="2">
        <row r="6">
          <cell r="C6">
            <v>6153.1586585822097</v>
          </cell>
        </row>
      </sheetData>
      <sheetData sheetId="3"/>
      <sheetData sheetId="4">
        <row r="7">
          <cell r="D7">
            <v>18483.957390571552</v>
          </cell>
        </row>
      </sheetData>
      <sheetData sheetId="5"/>
      <sheetData sheetId="6">
        <row r="7">
          <cell r="D7">
            <v>2902.7443925537518</v>
          </cell>
        </row>
        <row r="12">
          <cell r="D12">
            <v>27055.608831502555</v>
          </cell>
          <cell r="F12">
            <v>23817.771330192103</v>
          </cell>
          <cell r="H12">
            <v>0.1359420852784019</v>
          </cell>
          <cell r="I12">
            <v>0.19494702238935968</v>
          </cell>
        </row>
        <row r="14">
          <cell r="D14">
            <v>11403.473093232065</v>
          </cell>
          <cell r="F14">
            <v>10159.086190712178</v>
          </cell>
          <cell r="H14">
            <v>0.1224900428207365</v>
          </cell>
          <cell r="I14">
            <v>0.17377077533361884</v>
          </cell>
        </row>
        <row r="18">
          <cell r="D18">
            <v>2927.4302534506442</v>
          </cell>
          <cell r="F18">
            <v>2427.6701417101676</v>
          </cell>
          <cell r="H18">
            <v>0.20585997378886955</v>
          </cell>
          <cell r="I18">
            <v>0.25659663386879594</v>
          </cell>
        </row>
        <row r="20">
          <cell r="D20">
            <v>4589.9675871044192</v>
          </cell>
          <cell r="F20">
            <v>3647.3360916427955</v>
          </cell>
          <cell r="H20">
            <v>0.25844382633711538</v>
          </cell>
          <cell r="I20">
            <v>0.35523529470876802</v>
          </cell>
        </row>
      </sheetData>
      <sheetData sheetId="7">
        <row r="6">
          <cell r="D6">
            <v>3250.4142660284583</v>
          </cell>
        </row>
        <row r="11">
          <cell r="D11">
            <v>42545.612115341079</v>
          </cell>
          <cell r="F11">
            <v>39035.239521239942</v>
          </cell>
          <cell r="H11">
            <v>8.9928296512464367E-2</v>
          </cell>
          <cell r="I11">
            <v>6.7075775431910012E-2</v>
          </cell>
        </row>
        <row r="13">
          <cell r="D13">
            <v>20690.787716923183</v>
          </cell>
          <cell r="F13">
            <v>18688.799341222897</v>
          </cell>
          <cell r="H13">
            <v>0.10712236453223567</v>
          </cell>
          <cell r="I13">
            <v>8.4375029535677104E-2</v>
          </cell>
        </row>
        <row r="17">
          <cell r="D17">
            <v>6710.8602504163146</v>
          </cell>
          <cell r="F17">
            <v>6031.8988596125819</v>
          </cell>
          <cell r="H17">
            <v>0.11256179962661728</v>
          </cell>
          <cell r="I17">
            <v>9.0827109300692044E-2</v>
          </cell>
        </row>
        <row r="19">
          <cell r="D19">
            <v>9410.9479161281397</v>
          </cell>
          <cell r="F19">
            <v>8182.4738098760017</v>
          </cell>
          <cell r="H19">
            <v>0.15013480455866612</v>
          </cell>
          <cell r="I19">
            <v>0.12692575767466852</v>
          </cell>
        </row>
      </sheetData>
      <sheetData sheetId="8">
        <row r="8">
          <cell r="E8">
            <v>41493.221950721658</v>
          </cell>
        </row>
      </sheetData>
      <sheetData sheetId="9">
        <row r="6">
          <cell r="D6">
            <v>4.6599987905626472E-2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F Summary"/>
      <sheetName val="Division Summary"/>
      <sheetName val="Consolidated Balance"/>
      <sheetName val="FEMCO Comercial"/>
      <sheetName val="Consolidated Results KOF"/>
      <sheetName val="Division MX - CAM"/>
      <sheetName val="SA Division"/>
      <sheetName val="Macroeconomics"/>
      <sheetName val="Volume Q"/>
      <sheetName val="Volume YTD"/>
      <sheetName val="Volumen YTD"/>
    </sheetNames>
    <sheetDataSet>
      <sheetData sheetId="0"/>
      <sheetData sheetId="1"/>
      <sheetData sheetId="2">
        <row r="40">
          <cell r="D40">
            <v>30306.576835809883</v>
          </cell>
          <cell r="E40">
            <v>37794.462266920586</v>
          </cell>
          <cell r="F40">
            <v>-0.19812123210612353</v>
          </cell>
        </row>
        <row r="41">
          <cell r="D41">
            <v>0.57480854286211946</v>
          </cell>
          <cell r="E41">
            <v>0.8142272439797168</v>
          </cell>
        </row>
        <row r="42">
          <cell r="D42">
            <v>11.725390008974113</v>
          </cell>
          <cell r="E42">
            <v>11.858415960508689</v>
          </cell>
        </row>
        <row r="43">
          <cell r="D43">
            <v>0.33098742841033935</v>
          </cell>
          <cell r="E43">
            <v>0.32803273729854476</v>
          </cell>
        </row>
      </sheetData>
      <sheetData sheetId="3"/>
      <sheetData sheetId="4">
        <row r="16">
          <cell r="F16">
            <v>7.9579321070525084E-3</v>
          </cell>
        </row>
      </sheetData>
      <sheetData sheetId="5">
        <row r="16">
          <cell r="F16">
            <v>-1.4587302765546332E-3</v>
          </cell>
        </row>
      </sheetData>
      <sheetData sheetId="6">
        <row r="17">
          <cell r="D17">
            <v>-6.6452705144103431E-4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5"/>
  <sheetViews>
    <sheetView showGridLines="0" tabSelected="1" workbookViewId="0">
      <selection activeCell="D6" sqref="D6"/>
    </sheetView>
  </sheetViews>
  <sheetFormatPr baseColWidth="10" defaultColWidth="11.44140625" defaultRowHeight="13.8" x14ac:dyDescent="0.3"/>
  <cols>
    <col min="1" max="1" width="11.44140625" style="1"/>
    <col min="2" max="2" width="12.5546875" style="1" bestFit="1" customWidth="1"/>
    <col min="3" max="3" width="21.88671875" style="1" bestFit="1" customWidth="1"/>
    <col min="4" max="4" width="12.44140625" style="1" customWidth="1"/>
    <col min="5" max="5" width="13.88671875" style="1" customWidth="1"/>
    <col min="6" max="6" width="3" style="1" customWidth="1"/>
    <col min="7" max="7" width="12.44140625" style="1" customWidth="1"/>
    <col min="8" max="8" width="13.88671875" style="1" customWidth="1"/>
    <col min="9" max="9" width="3" style="1" customWidth="1"/>
    <col min="10" max="10" width="12.44140625" style="1" customWidth="1"/>
    <col min="11" max="11" width="13.88671875" style="1" customWidth="1"/>
    <col min="12" max="12" width="3" style="1" customWidth="1"/>
    <col min="13" max="13" width="12.44140625" style="1" customWidth="1"/>
    <col min="14" max="14" width="13.88671875" style="1" customWidth="1"/>
    <col min="15" max="16384" width="11.44140625" style="1"/>
  </cols>
  <sheetData>
    <row r="2" spans="2:14" ht="24.9" customHeight="1" x14ac:dyDescent="0.3">
      <c r="B2" s="512" t="s">
        <v>179</v>
      </c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</row>
    <row r="3" spans="2:14" ht="15" customHeight="1" x14ac:dyDescent="0.3">
      <c r="B3" s="513" t="s">
        <v>107</v>
      </c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</row>
    <row r="4" spans="2:14" ht="21" customHeight="1" thickBot="1" x14ac:dyDescent="0.35">
      <c r="B4" s="133"/>
      <c r="C4" s="133"/>
      <c r="D4" s="517" t="s">
        <v>1</v>
      </c>
      <c r="E4" s="517"/>
      <c r="F4" s="496"/>
      <c r="G4" s="518" t="s">
        <v>2</v>
      </c>
      <c r="H4" s="518"/>
      <c r="I4" s="496"/>
      <c r="J4" s="511" t="s">
        <v>3</v>
      </c>
      <c r="K4" s="511"/>
      <c r="L4" s="496"/>
      <c r="M4" s="511" t="s">
        <v>111</v>
      </c>
      <c r="N4" s="511"/>
    </row>
    <row r="5" spans="2:14" ht="28.2" thickBot="1" x14ac:dyDescent="0.35">
      <c r="B5" s="134"/>
      <c r="C5" s="134"/>
      <c r="D5" s="135" t="s">
        <v>180</v>
      </c>
      <c r="E5" s="135" t="s">
        <v>162</v>
      </c>
      <c r="F5" s="497"/>
      <c r="G5" s="135" t="s">
        <v>180</v>
      </c>
      <c r="H5" s="135" t="s">
        <v>162</v>
      </c>
      <c r="I5" s="497"/>
      <c r="J5" s="136" t="s">
        <v>180</v>
      </c>
      <c r="K5" s="136" t="s">
        <v>162</v>
      </c>
      <c r="L5" s="498"/>
      <c r="M5" s="135" t="s">
        <v>180</v>
      </c>
      <c r="N5" s="135" t="s">
        <v>162</v>
      </c>
    </row>
    <row r="6" spans="2:14" x14ac:dyDescent="0.3">
      <c r="B6" s="514" t="s">
        <v>123</v>
      </c>
      <c r="C6" s="137" t="s">
        <v>4</v>
      </c>
      <c r="D6" s="138">
        <v>0.10736494567241284</v>
      </c>
      <c r="E6" s="138">
        <v>0.12403608442825065</v>
      </c>
      <c r="F6" s="494"/>
      <c r="G6" s="139">
        <v>0.11253425401409012</v>
      </c>
      <c r="H6" s="139">
        <v>0.14039620510417339</v>
      </c>
      <c r="I6" s="494"/>
      <c r="J6" s="139">
        <v>0.13933588133862385</v>
      </c>
      <c r="K6" s="139">
        <v>0.13433295920127319</v>
      </c>
      <c r="L6" s="498"/>
      <c r="M6" s="139">
        <v>8.8910593798465332E-2</v>
      </c>
      <c r="N6" s="139">
        <v>0.15704725085326543</v>
      </c>
    </row>
    <row r="7" spans="2:14" x14ac:dyDescent="0.3">
      <c r="B7" s="515"/>
      <c r="C7" s="140" t="s">
        <v>5</v>
      </c>
      <c r="D7" s="138">
        <v>8.9928296512464367E-2</v>
      </c>
      <c r="E7" s="138">
        <v>0.12274900847772874</v>
      </c>
      <c r="F7" s="494"/>
      <c r="G7" s="97">
        <v>0.10712236453223567</v>
      </c>
      <c r="H7" s="97">
        <v>0.13679567137144133</v>
      </c>
      <c r="I7" s="494"/>
      <c r="J7" s="141">
        <v>0.11256179962661728</v>
      </c>
      <c r="K7" s="141">
        <v>0.12141926962173311</v>
      </c>
      <c r="L7" s="501"/>
      <c r="M7" s="97"/>
    </row>
    <row r="8" spans="2:14" x14ac:dyDescent="0.3">
      <c r="B8" s="515"/>
      <c r="C8" s="142" t="s">
        <v>6</v>
      </c>
      <c r="D8" s="141">
        <v>0.1359420852784019</v>
      </c>
      <c r="E8" s="141">
        <v>0.1261013776391875</v>
      </c>
      <c r="F8" s="494"/>
      <c r="G8" s="141">
        <v>0.1224900428207365</v>
      </c>
      <c r="H8" s="141">
        <v>0.1471922973726687</v>
      </c>
      <c r="I8" s="494"/>
      <c r="J8" s="97">
        <v>0.20585997378886955</v>
      </c>
      <c r="K8" s="97">
        <v>0.16596919561438228</v>
      </c>
      <c r="L8" s="501"/>
      <c r="M8" s="97"/>
    </row>
    <row r="9" spans="2:14" ht="9.75" customHeight="1" thickBot="1" x14ac:dyDescent="0.35">
      <c r="B9" s="143"/>
      <c r="C9" s="144"/>
      <c r="D9" s="145"/>
      <c r="E9" s="145"/>
      <c r="F9" s="494"/>
      <c r="G9" s="145"/>
      <c r="H9" s="145"/>
      <c r="I9" s="494"/>
      <c r="J9" s="145"/>
      <c r="K9" s="145"/>
      <c r="L9" s="501"/>
      <c r="M9" s="97"/>
    </row>
    <row r="10" spans="2:14" ht="12.75" customHeight="1" x14ac:dyDescent="0.3">
      <c r="B10" s="514" t="s">
        <v>124</v>
      </c>
      <c r="C10" s="146" t="s">
        <v>4</v>
      </c>
      <c r="D10" s="138">
        <v>0.11338973545727637</v>
      </c>
      <c r="E10" s="138">
        <v>0.15661571852132283</v>
      </c>
      <c r="F10" s="494"/>
      <c r="G10" s="138">
        <v>0.11453543709856429</v>
      </c>
      <c r="H10" s="138">
        <v>0.17161058109764138</v>
      </c>
      <c r="I10" s="494"/>
      <c r="J10" s="138">
        <v>0.13635847749118901</v>
      </c>
      <c r="K10" s="138">
        <v>0.16332740995586592</v>
      </c>
      <c r="L10" s="501"/>
      <c r="M10" s="98"/>
    </row>
    <row r="11" spans="2:14" x14ac:dyDescent="0.3">
      <c r="B11" s="515"/>
      <c r="C11" s="142" t="s">
        <v>5</v>
      </c>
      <c r="D11" s="141">
        <v>6.7075775431910012E-2</v>
      </c>
      <c r="E11" s="141">
        <v>0.12001639130836761</v>
      </c>
      <c r="F11" s="494"/>
      <c r="G11" s="141">
        <v>8.4375029535677104E-2</v>
      </c>
      <c r="H11" s="141">
        <v>0.1338956575099568</v>
      </c>
      <c r="I11" s="494"/>
      <c r="J11" s="141">
        <v>9.0827109300692044E-2</v>
      </c>
      <c r="K11" s="141">
        <v>0.11973048777977757</v>
      </c>
      <c r="L11" s="501"/>
      <c r="M11" s="99"/>
    </row>
    <row r="12" spans="2:14" ht="14.4" thickBot="1" x14ac:dyDescent="0.35">
      <c r="B12" s="516"/>
      <c r="C12" s="147" t="s">
        <v>6</v>
      </c>
      <c r="D12" s="148">
        <v>0.19494702238935968</v>
      </c>
      <c r="E12" s="148">
        <v>0.22041859705438105</v>
      </c>
      <c r="F12" s="494"/>
      <c r="G12" s="149">
        <v>0.17377077533361884</v>
      </c>
      <c r="H12" s="149">
        <v>0.24933502566557397</v>
      </c>
      <c r="I12" s="495"/>
      <c r="J12" s="148">
        <v>0.25659663386879594</v>
      </c>
      <c r="K12" s="148">
        <v>0.2808305320613349</v>
      </c>
      <c r="L12" s="500"/>
      <c r="M12" s="149"/>
      <c r="N12" s="503"/>
    </row>
    <row r="13" spans="2:14" x14ac:dyDescent="0.3">
      <c r="F13" s="502"/>
      <c r="H13" s="498"/>
      <c r="I13" s="498"/>
    </row>
    <row r="14" spans="2:14" ht="12.75" customHeight="1" x14ac:dyDescent="0.3">
      <c r="C14" s="2" t="s">
        <v>0</v>
      </c>
      <c r="F14" s="499"/>
      <c r="G14" s="100"/>
      <c r="H14" s="499"/>
      <c r="I14" s="499"/>
    </row>
    <row r="15" spans="2:14" x14ac:dyDescent="0.3">
      <c r="F15" s="498"/>
    </row>
  </sheetData>
  <mergeCells count="8">
    <mergeCell ref="M4:N4"/>
    <mergeCell ref="B2:N2"/>
    <mergeCell ref="B3:N3"/>
    <mergeCell ref="B6:B8"/>
    <mergeCell ref="B10:B12"/>
    <mergeCell ref="D4:E4"/>
    <mergeCell ref="G4:H4"/>
    <mergeCell ref="J4:K4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I52"/>
  <sheetViews>
    <sheetView showGridLines="0" topLeftCell="A37" workbookViewId="0">
      <selection activeCell="E48" sqref="E48:I52"/>
    </sheetView>
  </sheetViews>
  <sheetFormatPr baseColWidth="10" defaultColWidth="11.44140625" defaultRowHeight="13.8" x14ac:dyDescent="0.3"/>
  <cols>
    <col min="1" max="2" width="11.44140625" style="1"/>
    <col min="3" max="3" width="26.5546875" style="1" customWidth="1"/>
    <col min="4" max="4" width="11.44140625" style="1"/>
    <col min="5" max="6" width="13.88671875" style="1" customWidth="1"/>
    <col min="7" max="7" width="11.44140625" style="1"/>
    <col min="8" max="8" width="4.33203125" style="1" customWidth="1"/>
    <col min="9" max="9" width="16.109375" style="1" customWidth="1"/>
    <col min="10" max="16384" width="11.44140625" style="1"/>
  </cols>
  <sheetData>
    <row r="3" spans="3:9" hidden="1" x14ac:dyDescent="0.3">
      <c r="C3" s="520" t="s">
        <v>7</v>
      </c>
      <c r="D3" s="520"/>
      <c r="E3" s="520"/>
      <c r="F3" s="520"/>
      <c r="G3" s="520"/>
      <c r="H3" s="520"/>
      <c r="I3" s="520"/>
    </row>
    <row r="4" spans="3:9" ht="24.9" customHeight="1" x14ac:dyDescent="0.3">
      <c r="C4" s="512" t="s">
        <v>183</v>
      </c>
      <c r="D4" s="512"/>
      <c r="E4" s="512"/>
      <c r="F4" s="512"/>
      <c r="G4" s="512"/>
      <c r="H4" s="512"/>
      <c r="I4" s="512"/>
    </row>
    <row r="5" spans="3:9" x14ac:dyDescent="0.3">
      <c r="C5" s="153"/>
      <c r="D5" s="154"/>
      <c r="E5" s="155"/>
      <c r="F5" s="155"/>
      <c r="G5" s="155"/>
      <c r="H5" s="155"/>
      <c r="I5" s="155"/>
    </row>
    <row r="6" spans="3:9" s="6" customFormat="1" ht="21" customHeight="1" x14ac:dyDescent="0.3">
      <c r="C6" s="3"/>
      <c r="D6" s="4"/>
      <c r="E6" s="519" t="s">
        <v>123</v>
      </c>
      <c r="F6" s="519"/>
      <c r="G6" s="519"/>
      <c r="H6" s="5"/>
      <c r="I6" s="156" t="s">
        <v>125</v>
      </c>
    </row>
    <row r="7" spans="3:9" x14ac:dyDescent="0.3">
      <c r="C7" s="7" t="s">
        <v>9</v>
      </c>
      <c r="D7" s="8"/>
      <c r="E7" s="157" t="s">
        <v>181</v>
      </c>
      <c r="F7" s="157" t="s">
        <v>182</v>
      </c>
      <c r="G7" s="158" t="s">
        <v>8</v>
      </c>
      <c r="H7" s="11"/>
      <c r="I7" s="159" t="s">
        <v>8</v>
      </c>
    </row>
    <row r="8" spans="3:9" ht="14.1" customHeight="1" x14ac:dyDescent="0.3">
      <c r="C8" s="160" t="s">
        <v>1</v>
      </c>
      <c r="D8" s="161"/>
      <c r="E8" s="162">
        <v>69601.220946843619</v>
      </c>
      <c r="F8" s="162">
        <v>62853.010851432038</v>
      </c>
      <c r="G8" s="163">
        <v>0.10736494567241284</v>
      </c>
      <c r="H8" s="164"/>
      <c r="I8" s="163">
        <v>0.11338973545727637</v>
      </c>
    </row>
    <row r="9" spans="3:9" ht="14.1" customHeight="1" x14ac:dyDescent="0.3">
      <c r="C9" s="165" t="s">
        <v>2</v>
      </c>
      <c r="D9" s="166"/>
      <c r="E9" s="162">
        <v>32094.260810155247</v>
      </c>
      <c r="F9" s="162">
        <v>28847.885531935073</v>
      </c>
      <c r="G9" s="163">
        <v>0.11253425401409012</v>
      </c>
      <c r="H9" s="164"/>
      <c r="I9" s="163">
        <v>0.11453543709856429</v>
      </c>
    </row>
    <row r="10" spans="3:9" ht="14.1" customHeight="1" x14ac:dyDescent="0.3">
      <c r="C10" s="165" t="s">
        <v>10</v>
      </c>
      <c r="D10" s="166"/>
      <c r="E10" s="162">
        <v>9638.2905038669578</v>
      </c>
      <c r="F10" s="162">
        <v>8459.5690013227504</v>
      </c>
      <c r="G10" s="163">
        <v>0.13933588133862385</v>
      </c>
      <c r="H10" s="164"/>
      <c r="I10" s="163">
        <v>0.13635847749118901</v>
      </c>
    </row>
    <row r="11" spans="3:9" ht="15.75" customHeight="1" thickBot="1" x14ac:dyDescent="0.35">
      <c r="C11" s="167" t="s">
        <v>163</v>
      </c>
      <c r="D11" s="168"/>
      <c r="E11" s="169">
        <v>14000.915503232558</v>
      </c>
      <c r="F11" s="170">
        <v>11829.809901518796</v>
      </c>
      <c r="G11" s="171">
        <v>0.18352835927101574</v>
      </c>
      <c r="H11" s="172"/>
      <c r="I11" s="148">
        <v>0.19280233300637506</v>
      </c>
    </row>
    <row r="13" spans="3:9" ht="12.75" hidden="1" customHeight="1" x14ac:dyDescent="0.3"/>
    <row r="14" spans="3:9" ht="12.75" hidden="1" customHeight="1" x14ac:dyDescent="0.3">
      <c r="C14" s="520" t="s">
        <v>7</v>
      </c>
      <c r="D14" s="520"/>
      <c r="E14" s="520"/>
      <c r="F14" s="520"/>
      <c r="G14" s="520"/>
      <c r="H14" s="520"/>
      <c r="I14" s="520"/>
    </row>
    <row r="15" spans="3:9" ht="24.9" hidden="1" customHeight="1" x14ac:dyDescent="0.3">
      <c r="C15" s="520" t="s">
        <v>11</v>
      </c>
      <c r="D15" s="520"/>
      <c r="E15" s="520"/>
      <c r="F15" s="520"/>
      <c r="G15" s="520"/>
      <c r="H15" s="520"/>
      <c r="I15" s="520"/>
    </row>
    <row r="16" spans="3:9" ht="12.75" hidden="1" customHeight="1" x14ac:dyDescent="0.3">
      <c r="C16" s="150"/>
      <c r="D16" s="151"/>
      <c r="E16" s="152"/>
      <c r="F16" s="152"/>
      <c r="G16" s="152"/>
      <c r="H16" s="152"/>
      <c r="I16" s="152"/>
    </row>
    <row r="17" spans="3:9" s="6" customFormat="1" ht="21" hidden="1" customHeight="1" x14ac:dyDescent="0.3">
      <c r="C17" s="3"/>
      <c r="D17" s="4"/>
      <c r="E17" s="519" t="s">
        <v>123</v>
      </c>
      <c r="F17" s="519"/>
      <c r="G17" s="519"/>
      <c r="H17" s="5"/>
      <c r="I17" s="132" t="s">
        <v>125</v>
      </c>
    </row>
    <row r="18" spans="3:9" ht="12.75" hidden="1" customHeight="1" x14ac:dyDescent="0.3">
      <c r="C18" s="7" t="s">
        <v>9</v>
      </c>
      <c r="D18" s="8"/>
      <c r="E18" s="9">
        <v>2019</v>
      </c>
      <c r="F18" s="9">
        <v>2018</v>
      </c>
      <c r="G18" s="10" t="s">
        <v>8</v>
      </c>
      <c r="H18" s="11"/>
      <c r="I18" s="10" t="s">
        <v>8</v>
      </c>
    </row>
    <row r="19" spans="3:9" ht="14.1" hidden="1" customHeight="1" x14ac:dyDescent="0.3">
      <c r="C19" s="101" t="s">
        <v>1</v>
      </c>
      <c r="D19" s="5"/>
      <c r="E19" s="102"/>
      <c r="F19" s="102"/>
      <c r="G19" s="103"/>
      <c r="H19" s="95"/>
      <c r="I19" s="103"/>
    </row>
    <row r="20" spans="3:9" ht="14.1" hidden="1" customHeight="1" x14ac:dyDescent="0.3">
      <c r="C20" s="12" t="s">
        <v>2</v>
      </c>
      <c r="D20" s="13"/>
      <c r="E20" s="14"/>
      <c r="F20" s="14"/>
      <c r="G20" s="96"/>
      <c r="H20" s="104"/>
      <c r="I20" s="96"/>
    </row>
    <row r="21" spans="3:9" ht="14.1" hidden="1" customHeight="1" x14ac:dyDescent="0.3">
      <c r="C21" s="101" t="s">
        <v>10</v>
      </c>
      <c r="D21" s="13"/>
      <c r="E21" s="102"/>
      <c r="F21" s="102"/>
      <c r="G21" s="103"/>
      <c r="H21" s="104"/>
      <c r="I21" s="103"/>
    </row>
    <row r="22" spans="3:9" s="6" customFormat="1" ht="14.1" hidden="1" customHeight="1" thickBot="1" x14ac:dyDescent="0.35">
      <c r="C22" s="15" t="s">
        <v>126</v>
      </c>
      <c r="D22" s="16"/>
      <c r="E22" s="17"/>
      <c r="F22" s="17"/>
      <c r="G22" s="105"/>
      <c r="H22" s="106"/>
      <c r="I22" s="105"/>
    </row>
    <row r="23" spans="3:9" ht="12.75" hidden="1" customHeight="1" x14ac:dyDescent="0.3"/>
    <row r="24" spans="3:9" ht="12.75" hidden="1" customHeight="1" x14ac:dyDescent="0.3"/>
    <row r="25" spans="3:9" ht="12.75" hidden="1" customHeight="1" x14ac:dyDescent="0.3">
      <c r="C25" s="520" t="s">
        <v>7</v>
      </c>
      <c r="D25" s="520"/>
      <c r="E25" s="520"/>
      <c r="F25" s="520"/>
      <c r="G25" s="520"/>
      <c r="H25" s="520"/>
      <c r="I25" s="520"/>
    </row>
    <row r="26" spans="3:9" ht="24.9" customHeight="1" x14ac:dyDescent="0.3">
      <c r="C26" s="512" t="s">
        <v>184</v>
      </c>
      <c r="D26" s="512"/>
      <c r="E26" s="512"/>
      <c r="F26" s="512"/>
      <c r="G26" s="512"/>
      <c r="H26" s="512"/>
      <c r="I26" s="512"/>
    </row>
    <row r="27" spans="3:9" x14ac:dyDescent="0.3">
      <c r="C27" s="153"/>
      <c r="D27" s="154"/>
      <c r="E27" s="155"/>
      <c r="F27" s="155"/>
      <c r="G27" s="155"/>
      <c r="H27" s="155"/>
      <c r="I27" s="155"/>
    </row>
    <row r="28" spans="3:9" s="6" customFormat="1" ht="21" customHeight="1" x14ac:dyDescent="0.3">
      <c r="C28" s="3"/>
      <c r="D28" s="4"/>
      <c r="E28" s="519" t="s">
        <v>123</v>
      </c>
      <c r="F28" s="519"/>
      <c r="G28" s="519"/>
      <c r="H28" s="5"/>
      <c r="I28" s="156" t="s">
        <v>125</v>
      </c>
    </row>
    <row r="29" spans="3:9" ht="27.6" x14ac:dyDescent="0.3">
      <c r="C29" s="7" t="s">
        <v>9</v>
      </c>
      <c r="D29" s="8"/>
      <c r="E29" s="157" t="s">
        <v>162</v>
      </c>
      <c r="F29" s="157" t="s">
        <v>157</v>
      </c>
      <c r="G29" s="158" t="s">
        <v>8</v>
      </c>
      <c r="H29" s="11"/>
      <c r="I29" s="159" t="s">
        <v>8</v>
      </c>
    </row>
    <row r="30" spans="3:9" ht="14.1" customHeight="1" x14ac:dyDescent="0.3">
      <c r="C30" s="160" t="s">
        <v>1</v>
      </c>
      <c r="D30" s="161"/>
      <c r="E30" s="162">
        <v>203873.3350117114</v>
      </c>
      <c r="F30" s="162">
        <v>181376.14782661814</v>
      </c>
      <c r="G30" s="163">
        <v>0.12403608442825065</v>
      </c>
      <c r="H30" s="164"/>
      <c r="I30" s="163">
        <v>0.15661571852132283</v>
      </c>
    </row>
    <row r="31" spans="3:9" ht="14.1" customHeight="1" x14ac:dyDescent="0.3">
      <c r="C31" s="165" t="s">
        <v>2</v>
      </c>
      <c r="D31" s="166"/>
      <c r="E31" s="162">
        <v>92886.185666828882</v>
      </c>
      <c r="F31" s="162">
        <v>81450.802143228706</v>
      </c>
      <c r="G31" s="163">
        <v>0.14039620510417339</v>
      </c>
      <c r="H31" s="164"/>
      <c r="I31" s="163">
        <v>0.17161058109764138</v>
      </c>
    </row>
    <row r="32" spans="3:9" ht="14.1" customHeight="1" x14ac:dyDescent="0.3">
      <c r="C32" s="165" t="s">
        <v>10</v>
      </c>
      <c r="D32" s="166"/>
      <c r="E32" s="162">
        <v>28036.516746764639</v>
      </c>
      <c r="F32" s="162">
        <v>24716.302668756281</v>
      </c>
      <c r="G32" s="163">
        <v>0.13433295920127319</v>
      </c>
      <c r="H32" s="164"/>
      <c r="I32" s="163">
        <v>0.16332740995586592</v>
      </c>
    </row>
    <row r="33" spans="3:9" s="6" customFormat="1" ht="14.1" customHeight="1" thickBot="1" x14ac:dyDescent="0.35">
      <c r="C33" s="167" t="s">
        <v>163</v>
      </c>
      <c r="D33" s="168"/>
      <c r="E33" s="169">
        <v>40043.656355175015</v>
      </c>
      <c r="F33" s="170">
        <v>33736.59548784083</v>
      </c>
      <c r="G33" s="171">
        <v>0.18695012866983984</v>
      </c>
      <c r="H33" s="172"/>
      <c r="I33" s="148">
        <v>0.22616272651719282</v>
      </c>
    </row>
    <row r="35" spans="3:9" ht="12.75" hidden="1" customHeight="1" x14ac:dyDescent="0.3">
      <c r="C35" s="520" t="s">
        <v>7</v>
      </c>
      <c r="D35" s="520"/>
      <c r="E35" s="520"/>
      <c r="F35" s="520"/>
      <c r="G35" s="520"/>
      <c r="H35" s="520"/>
      <c r="I35" s="520"/>
    </row>
    <row r="36" spans="3:9" ht="24.9" customHeight="1" x14ac:dyDescent="0.3">
      <c r="C36" s="512" t="s">
        <v>12</v>
      </c>
      <c r="D36" s="512"/>
      <c r="E36" s="512"/>
      <c r="F36" s="512"/>
      <c r="G36" s="512"/>
      <c r="H36" s="512"/>
      <c r="I36" s="512"/>
    </row>
    <row r="37" spans="3:9" x14ac:dyDescent="0.3">
      <c r="C37" s="153"/>
      <c r="D37" s="154"/>
      <c r="E37" s="155"/>
      <c r="F37" s="155"/>
      <c r="G37" s="155"/>
      <c r="H37" s="155"/>
      <c r="I37" s="155"/>
    </row>
    <row r="38" spans="3:9" s="6" customFormat="1" ht="21" customHeight="1" x14ac:dyDescent="0.3">
      <c r="C38" s="3"/>
      <c r="D38" s="4"/>
      <c r="E38" s="519" t="s">
        <v>123</v>
      </c>
      <c r="F38" s="519"/>
      <c r="G38" s="519"/>
      <c r="H38" s="5"/>
      <c r="I38" s="156" t="s">
        <v>125</v>
      </c>
    </row>
    <row r="39" spans="3:9" ht="18" customHeight="1" x14ac:dyDescent="0.3">
      <c r="C39" s="7" t="s">
        <v>9</v>
      </c>
      <c r="D39" s="8"/>
      <c r="E39" s="157" t="str">
        <f>E7</f>
        <v>3T 2024</v>
      </c>
      <c r="F39" s="157" t="str">
        <f>F7</f>
        <v>3T 2023</v>
      </c>
      <c r="G39" s="158" t="s">
        <v>8</v>
      </c>
      <c r="H39" s="11"/>
      <c r="I39" s="159" t="s">
        <v>8</v>
      </c>
    </row>
    <row r="40" spans="3:9" ht="14.1" customHeight="1" x14ac:dyDescent="0.3">
      <c r="C40" s="160" t="s">
        <v>1</v>
      </c>
      <c r="D40" s="161"/>
      <c r="E40" s="162">
        <f>+'[1](5) Division MX-CAM '!$D$11</f>
        <v>42545.612115341079</v>
      </c>
      <c r="F40" s="162">
        <f>+'[1](5) Division MX-CAM '!$F$11</f>
        <v>39035.239521239942</v>
      </c>
      <c r="G40" s="163">
        <f>+'[1](5) Division MX-CAM '!$H$11</f>
        <v>8.9928296512464367E-2</v>
      </c>
      <c r="H40" s="164"/>
      <c r="I40" s="163">
        <f>+'[1](5) Division MX-CAM '!$I$11</f>
        <v>6.7075775431910012E-2</v>
      </c>
    </row>
    <row r="41" spans="3:9" ht="14.1" customHeight="1" x14ac:dyDescent="0.3">
      <c r="C41" s="165" t="s">
        <v>2</v>
      </c>
      <c r="D41" s="166"/>
      <c r="E41" s="162">
        <f>+'[1](5) Division MX-CAM '!$D$13</f>
        <v>20690.787716923183</v>
      </c>
      <c r="F41" s="162">
        <f>+'[1](5) Division MX-CAM '!$F$13</f>
        <v>18688.799341222897</v>
      </c>
      <c r="G41" s="163">
        <f>+'[1](5) Division MX-CAM '!$H$13</f>
        <v>0.10712236453223567</v>
      </c>
      <c r="H41" s="164"/>
      <c r="I41" s="163">
        <f>+'[1](5) Division MX-CAM '!$I$13</f>
        <v>8.4375029535677104E-2</v>
      </c>
    </row>
    <row r="42" spans="3:9" ht="14.1" customHeight="1" x14ac:dyDescent="0.3">
      <c r="C42" s="165" t="s">
        <v>10</v>
      </c>
      <c r="D42" s="166"/>
      <c r="E42" s="162">
        <f>+'[1](5) Division MX-CAM '!$D$17</f>
        <v>6710.8602504163146</v>
      </c>
      <c r="F42" s="162">
        <f>+'[1](5) Division MX-CAM '!$F$17</f>
        <v>6031.8988596125819</v>
      </c>
      <c r="G42" s="163">
        <f>+'[1](5) Division MX-CAM '!$H$17</f>
        <v>0.11256179962661728</v>
      </c>
      <c r="H42" s="164"/>
      <c r="I42" s="163">
        <f>+'[1](5) Division MX-CAM '!$I$17</f>
        <v>9.0827109300692044E-2</v>
      </c>
    </row>
    <row r="43" spans="3:9" s="6" customFormat="1" ht="14.1" customHeight="1" thickBot="1" x14ac:dyDescent="0.35">
      <c r="C43" s="167" t="s">
        <v>164</v>
      </c>
      <c r="D43" s="168"/>
      <c r="E43" s="169">
        <f>+'[1](5) Division MX-CAM '!$D$19</f>
        <v>9410.9479161281397</v>
      </c>
      <c r="F43" s="170">
        <f>+'[1](5) Division MX-CAM '!$F$19</f>
        <v>8182.4738098760017</v>
      </c>
      <c r="G43" s="171">
        <f>+'[1](5) Division MX-CAM '!$H$19</f>
        <v>0.15013480455866612</v>
      </c>
      <c r="H43" s="172"/>
      <c r="I43" s="148">
        <f>+'[1](5) Division MX-CAM '!$I$19</f>
        <v>0.12692575767466852</v>
      </c>
    </row>
    <row r="45" spans="3:9" ht="16.2" x14ac:dyDescent="0.3">
      <c r="C45" s="512" t="s">
        <v>13</v>
      </c>
      <c r="D45" s="512"/>
      <c r="E45" s="512"/>
      <c r="F45" s="512"/>
      <c r="G45" s="512"/>
      <c r="H45" s="512"/>
      <c r="I45" s="512"/>
    </row>
    <row r="46" spans="3:9" x14ac:dyDescent="0.3">
      <c r="C46" s="153"/>
      <c r="D46" s="154"/>
      <c r="E46" s="155"/>
      <c r="F46" s="155"/>
      <c r="G46" s="155"/>
      <c r="H46" s="155"/>
      <c r="I46" s="155"/>
    </row>
    <row r="47" spans="3:9" ht="15" x14ac:dyDescent="0.3">
      <c r="C47" s="3"/>
      <c r="D47" s="4"/>
      <c r="E47" s="519" t="s">
        <v>123</v>
      </c>
      <c r="F47" s="519"/>
      <c r="G47" s="519"/>
      <c r="H47" s="5"/>
      <c r="I47" s="156" t="s">
        <v>125</v>
      </c>
    </row>
    <row r="48" spans="3:9" x14ac:dyDescent="0.3">
      <c r="C48" s="7" t="s">
        <v>9</v>
      </c>
      <c r="D48" s="8"/>
      <c r="E48" s="157" t="str">
        <f>E7</f>
        <v>3T 2024</v>
      </c>
      <c r="F48" s="157" t="str">
        <f>F7</f>
        <v>3T 2023</v>
      </c>
      <c r="G48" s="158" t="s">
        <v>8</v>
      </c>
      <c r="H48" s="11"/>
      <c r="I48" s="159" t="s">
        <v>8</v>
      </c>
    </row>
    <row r="49" spans="3:9" x14ac:dyDescent="0.3">
      <c r="C49" s="160" t="s">
        <v>1</v>
      </c>
      <c r="D49" s="161"/>
      <c r="E49" s="162">
        <f>+'[1](8) SA Reportado Division'!$D$12</f>
        <v>27055.608831502555</v>
      </c>
      <c r="F49" s="162">
        <f>+'[1](8) SA Reportado Division'!$F$12</f>
        <v>23817.771330192103</v>
      </c>
      <c r="G49" s="163">
        <f>+'[1](8) SA Reportado Division'!$H$12</f>
        <v>0.1359420852784019</v>
      </c>
      <c r="H49" s="164"/>
      <c r="I49" s="163">
        <f>+'[1](8) SA Reportado Division'!$I$12</f>
        <v>0.19494702238935968</v>
      </c>
    </row>
    <row r="50" spans="3:9" x14ac:dyDescent="0.3">
      <c r="C50" s="165" t="s">
        <v>2</v>
      </c>
      <c r="D50" s="166"/>
      <c r="E50" s="162">
        <f>+'[1](8) SA Reportado Division'!$D$14</f>
        <v>11403.473093232065</v>
      </c>
      <c r="F50" s="162">
        <f>+'[1](8) SA Reportado Division'!$F$14</f>
        <v>10159.086190712178</v>
      </c>
      <c r="G50" s="163">
        <f>+'[1](8) SA Reportado Division'!$H$14</f>
        <v>0.1224900428207365</v>
      </c>
      <c r="H50" s="164"/>
      <c r="I50" s="163">
        <f>+'[1](8) SA Reportado Division'!$I$14</f>
        <v>0.17377077533361884</v>
      </c>
    </row>
    <row r="51" spans="3:9" x14ac:dyDescent="0.3">
      <c r="C51" s="165" t="s">
        <v>10</v>
      </c>
      <c r="D51" s="166"/>
      <c r="E51" s="162">
        <f>+'[1](8) SA Reportado Division'!$D$18</f>
        <v>2927.4302534506442</v>
      </c>
      <c r="F51" s="162">
        <f>+'[1](8) SA Reportado Division'!$F$18</f>
        <v>2427.6701417101676</v>
      </c>
      <c r="G51" s="163">
        <f>+'[1](8) SA Reportado Division'!$H$18</f>
        <v>0.20585997378886955</v>
      </c>
      <c r="H51" s="164"/>
      <c r="I51" s="163">
        <f>+'[1](8) SA Reportado Division'!$I$18</f>
        <v>0.25659663386879594</v>
      </c>
    </row>
    <row r="52" spans="3:9" ht="15.6" thickBot="1" x14ac:dyDescent="0.35">
      <c r="C52" s="167" t="s">
        <v>164</v>
      </c>
      <c r="D52" s="168"/>
      <c r="E52" s="169">
        <f>+'[1](8) SA Reportado Division'!$D$20</f>
        <v>4589.9675871044192</v>
      </c>
      <c r="F52" s="170">
        <f>+'[1](8) SA Reportado Division'!$F$20</f>
        <v>3647.3360916427955</v>
      </c>
      <c r="G52" s="171">
        <f>+'[1](8) SA Reportado Division'!$H$20</f>
        <v>0.25844382633711538</v>
      </c>
      <c r="H52" s="172"/>
      <c r="I52" s="148">
        <f>+'[1](8) SA Reportado Division'!$I$20</f>
        <v>0.35523529470876802</v>
      </c>
    </row>
  </sheetData>
  <mergeCells count="14">
    <mergeCell ref="C45:I45"/>
    <mergeCell ref="E47:G47"/>
    <mergeCell ref="E38:G38"/>
    <mergeCell ref="C3:I3"/>
    <mergeCell ref="C4:I4"/>
    <mergeCell ref="E6:G6"/>
    <mergeCell ref="C14:I14"/>
    <mergeCell ref="C15:I15"/>
    <mergeCell ref="E17:G17"/>
    <mergeCell ref="C25:I25"/>
    <mergeCell ref="C26:I26"/>
    <mergeCell ref="E28:G28"/>
    <mergeCell ref="C35:I35"/>
    <mergeCell ref="C36:I36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55"/>
  <sheetViews>
    <sheetView showGridLines="0" topLeftCell="A26" zoomScale="70" zoomScaleNormal="70" workbookViewId="0">
      <selection activeCell="D39" sqref="D39:F43"/>
    </sheetView>
  </sheetViews>
  <sheetFormatPr baseColWidth="10" defaultColWidth="9.88671875" defaultRowHeight="15.6" x14ac:dyDescent="0.3"/>
  <cols>
    <col min="1" max="1" width="9.88671875" style="18"/>
    <col min="2" max="2" width="49.6640625" style="18" customWidth="1"/>
    <col min="3" max="3" width="2.44140625" style="70" customWidth="1"/>
    <col min="4" max="4" width="17.33203125" style="68" customWidth="1"/>
    <col min="5" max="5" width="18.6640625" style="68" bestFit="1" customWidth="1"/>
    <col min="6" max="6" width="10.6640625" style="68" customWidth="1"/>
    <col min="7" max="7" width="3.5546875" style="69" customWidth="1"/>
    <col min="8" max="8" width="51.88671875" style="70" customWidth="1"/>
    <col min="9" max="9" width="2.44140625" style="18" customWidth="1"/>
    <col min="10" max="11" width="17.33203125" style="18" customWidth="1"/>
    <col min="12" max="16384" width="9.88671875" style="18"/>
  </cols>
  <sheetData>
    <row r="2" spans="2:19" ht="15" customHeight="1" x14ac:dyDescent="0.3">
      <c r="B2" s="512" t="s">
        <v>14</v>
      </c>
      <c r="C2" s="512"/>
      <c r="D2" s="512"/>
      <c r="E2" s="512"/>
      <c r="F2" s="512"/>
      <c r="G2" s="512"/>
      <c r="H2" s="512"/>
      <c r="I2" s="512"/>
      <c r="J2" s="512"/>
      <c r="K2" s="512"/>
      <c r="L2" s="512"/>
    </row>
    <row r="3" spans="2:19" ht="15" customHeight="1" x14ac:dyDescent="0.3">
      <c r="B3" s="512" t="s">
        <v>75</v>
      </c>
      <c r="C3" s="512"/>
      <c r="D3" s="512"/>
      <c r="E3" s="512"/>
      <c r="F3" s="512"/>
      <c r="G3" s="512"/>
      <c r="H3" s="512"/>
      <c r="I3" s="512"/>
      <c r="J3" s="512"/>
      <c r="K3" s="512"/>
      <c r="L3" s="512"/>
    </row>
    <row r="4" spans="2:19" ht="13.5" customHeight="1" x14ac:dyDescent="0.3">
      <c r="B4" s="521" t="s">
        <v>23</v>
      </c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66"/>
      <c r="N4" s="67"/>
      <c r="O4" s="67"/>
      <c r="P4" s="67"/>
      <c r="Q4" s="67"/>
      <c r="R4" s="67"/>
      <c r="S4" s="67"/>
    </row>
    <row r="5" spans="2:19" ht="11.1" customHeight="1" x14ac:dyDescent="0.3">
      <c r="H5" s="189"/>
    </row>
    <row r="6" spans="2:19" ht="35.1" customHeight="1" x14ac:dyDescent="0.3">
      <c r="B6" s="190" t="s">
        <v>25</v>
      </c>
      <c r="C6" s="191"/>
      <c r="D6" s="504" t="s">
        <v>185</v>
      </c>
      <c r="E6" s="192" t="s">
        <v>166</v>
      </c>
      <c r="F6" s="192" t="s">
        <v>15</v>
      </c>
      <c r="H6" s="193" t="s">
        <v>26</v>
      </c>
      <c r="I6" s="194"/>
      <c r="J6" s="192" t="str">
        <f>+D6</f>
        <v>Sep-24</v>
      </c>
      <c r="K6" s="192" t="str">
        <f>+E6</f>
        <v xml:space="preserve"> Dec-23</v>
      </c>
      <c r="L6" s="192" t="s">
        <v>15</v>
      </c>
    </row>
    <row r="7" spans="2:19" ht="30.75" customHeight="1" thickBot="1" x14ac:dyDescent="0.35">
      <c r="B7" s="195" t="s">
        <v>108</v>
      </c>
      <c r="D7" s="196"/>
      <c r="E7" s="196"/>
      <c r="F7" s="196"/>
      <c r="H7" s="195" t="s">
        <v>112</v>
      </c>
      <c r="J7" s="197"/>
      <c r="K7" s="197"/>
      <c r="L7" s="197"/>
    </row>
    <row r="8" spans="2:19" ht="20.100000000000001" customHeight="1" thickTop="1" x14ac:dyDescent="0.3">
      <c r="B8" s="524" t="s">
        <v>17</v>
      </c>
      <c r="H8" s="198" t="s">
        <v>134</v>
      </c>
      <c r="I8" s="199"/>
      <c r="J8" s="173">
        <v>2556.6241333580742</v>
      </c>
      <c r="K8" s="173">
        <v>140.0043669413499</v>
      </c>
      <c r="L8" s="186">
        <v>17.261031346465682</v>
      </c>
    </row>
    <row r="9" spans="2:19" ht="20.100000000000001" customHeight="1" x14ac:dyDescent="0.3">
      <c r="B9" s="525"/>
      <c r="C9" s="200"/>
      <c r="D9" s="173">
        <v>41493.221950721658</v>
      </c>
      <c r="E9" s="173">
        <v>31059.91767465241</v>
      </c>
      <c r="F9" s="107">
        <v>0.33590894816130601</v>
      </c>
      <c r="H9" s="201" t="s">
        <v>135</v>
      </c>
      <c r="I9" s="199"/>
      <c r="J9" s="174">
        <v>30965.947428305153</v>
      </c>
      <c r="K9" s="174">
        <v>27351.487662970798</v>
      </c>
      <c r="L9" s="180">
        <v>0.13214856207721781</v>
      </c>
    </row>
    <row r="10" spans="2:19" ht="19.5" customHeight="1" x14ac:dyDescent="0.3">
      <c r="B10" s="201" t="s">
        <v>18</v>
      </c>
      <c r="C10" s="199"/>
      <c r="D10" s="174">
        <v>16599.704797786628</v>
      </c>
      <c r="E10" s="174">
        <v>17749.493738947502</v>
      </c>
      <c r="F10" s="175">
        <v>-6.4778689357088859E-2</v>
      </c>
      <c r="H10" s="201" t="s">
        <v>136</v>
      </c>
      <c r="I10" s="199"/>
      <c r="J10" s="176">
        <v>817.50614062955026</v>
      </c>
      <c r="K10" s="176">
        <v>751.72501078723167</v>
      </c>
      <c r="L10" s="180">
        <v>8.750690598072608E-2</v>
      </c>
    </row>
    <row r="11" spans="2:19" ht="20.100000000000001" customHeight="1" x14ac:dyDescent="0.3">
      <c r="B11" s="201" t="s">
        <v>19</v>
      </c>
      <c r="C11" s="199"/>
      <c r="D11" s="176">
        <v>13973.175924513978</v>
      </c>
      <c r="E11" s="176">
        <v>11879.814522966264</v>
      </c>
      <c r="F11" s="175">
        <v>0.17621162329603646</v>
      </c>
      <c r="H11" s="202" t="s">
        <v>137</v>
      </c>
      <c r="I11" s="199"/>
      <c r="J11" s="177">
        <v>36532.733530471043</v>
      </c>
      <c r="K11" s="177">
        <v>26672.802897565794</v>
      </c>
      <c r="L11" s="108">
        <v>0.36966233622957878</v>
      </c>
    </row>
    <row r="12" spans="2:19" ht="20.100000000000001" customHeight="1" x14ac:dyDescent="0.3">
      <c r="B12" s="202" t="s">
        <v>20</v>
      </c>
      <c r="C12" s="199"/>
      <c r="D12" s="177">
        <v>8674.2433757403251</v>
      </c>
      <c r="E12" s="177">
        <v>7048.5079868424173</v>
      </c>
      <c r="F12" s="178">
        <v>0.23064957746131509</v>
      </c>
      <c r="H12" s="203" t="s">
        <v>138</v>
      </c>
      <c r="I12" s="199"/>
      <c r="J12" s="177">
        <v>70872.811232763823</v>
      </c>
      <c r="K12" s="177">
        <v>54916.019938265177</v>
      </c>
      <c r="L12" s="183">
        <v>0.29056714802778427</v>
      </c>
    </row>
    <row r="13" spans="2:19" ht="20.25" customHeight="1" x14ac:dyDescent="0.3">
      <c r="B13" s="204" t="s">
        <v>21</v>
      </c>
      <c r="C13" s="199"/>
      <c r="D13" s="177">
        <v>80740.346048762585</v>
      </c>
      <c r="E13" s="177">
        <v>67737.733923408596</v>
      </c>
      <c r="F13" s="179">
        <v>0.1919552274963332</v>
      </c>
      <c r="H13" s="205" t="s">
        <v>110</v>
      </c>
      <c r="I13" s="19"/>
      <c r="J13" s="174">
        <v>0</v>
      </c>
      <c r="K13" s="174">
        <v>0</v>
      </c>
      <c r="L13" s="187"/>
    </row>
    <row r="14" spans="2:19" ht="22.5" customHeight="1" x14ac:dyDescent="0.3">
      <c r="B14" s="198" t="s">
        <v>109</v>
      </c>
      <c r="C14" s="199"/>
      <c r="D14" s="174">
        <v>0</v>
      </c>
      <c r="E14" s="174">
        <v>0</v>
      </c>
      <c r="F14" s="108"/>
      <c r="H14" s="201" t="s">
        <v>113</v>
      </c>
      <c r="I14" s="199"/>
      <c r="J14" s="176">
        <v>69324.940767842389</v>
      </c>
      <c r="K14" s="176">
        <v>65074.267422820129</v>
      </c>
      <c r="L14" s="180">
        <v>6.5320341102013568E-2</v>
      </c>
    </row>
    <row r="15" spans="2:19" x14ac:dyDescent="0.3">
      <c r="B15" s="201" t="s">
        <v>22</v>
      </c>
      <c r="C15" s="199"/>
      <c r="D15" s="176">
        <v>153835.25127861547</v>
      </c>
      <c r="E15" s="176">
        <v>133406.37736692172</v>
      </c>
      <c r="F15" s="180">
        <v>0.15313266363200961</v>
      </c>
      <c r="H15" s="198" t="s">
        <v>139</v>
      </c>
      <c r="I15" s="199"/>
      <c r="J15" s="181">
        <v>2204.5350709460322</v>
      </c>
      <c r="K15" s="181">
        <v>1768.9341635043711</v>
      </c>
      <c r="L15" s="180">
        <v>0.24625049163995349</v>
      </c>
    </row>
    <row r="16" spans="2:19" ht="20.100000000000001" customHeight="1" x14ac:dyDescent="0.3">
      <c r="B16" s="202" t="s">
        <v>127</v>
      </c>
      <c r="C16" s="199"/>
      <c r="D16" s="181">
        <v>-62357.557162604353</v>
      </c>
      <c r="E16" s="181">
        <v>-54676.009359593809</v>
      </c>
      <c r="F16" s="108">
        <v>0.14049210783637212</v>
      </c>
      <c r="H16" s="202" t="s">
        <v>140</v>
      </c>
      <c r="I16" s="199"/>
      <c r="J16" s="182">
        <v>17673.517092225513</v>
      </c>
      <c r="K16" s="182">
        <v>18055.754068809933</v>
      </c>
      <c r="L16" s="108">
        <v>-2.1169815180674623E-2</v>
      </c>
    </row>
    <row r="17" spans="2:12" ht="20.100000000000001" customHeight="1" x14ac:dyDescent="0.3">
      <c r="B17" s="203" t="s">
        <v>128</v>
      </c>
      <c r="C17" s="199"/>
      <c r="D17" s="182">
        <v>91477.694116011116</v>
      </c>
      <c r="E17" s="182">
        <v>78730.36800732791</v>
      </c>
      <c r="F17" s="183">
        <v>0.16191117139826838</v>
      </c>
      <c r="H17" s="206" t="s">
        <v>141</v>
      </c>
      <c r="I17" s="199"/>
      <c r="J17" s="174">
        <v>160075.80416377776</v>
      </c>
      <c r="K17" s="174">
        <v>139814.97559339961</v>
      </c>
      <c r="L17" s="183">
        <v>0.14491171982391449</v>
      </c>
    </row>
    <row r="18" spans="2:12" ht="20.100000000000001" customHeight="1" x14ac:dyDescent="0.3">
      <c r="B18" s="207" t="s">
        <v>129</v>
      </c>
      <c r="C18" s="199"/>
      <c r="D18" s="174">
        <v>2814.7496720856657</v>
      </c>
      <c r="E18" s="174">
        <v>2387.5130381657132</v>
      </c>
      <c r="F18" s="175">
        <v>0.178946303995136</v>
      </c>
      <c r="H18" s="208" t="s">
        <v>27</v>
      </c>
      <c r="I18" s="199"/>
      <c r="J18" s="174">
        <v>0</v>
      </c>
      <c r="K18" s="174">
        <v>0</v>
      </c>
      <c r="L18" s="188"/>
    </row>
    <row r="19" spans="2:12" ht="20.100000000000001" customHeight="1" x14ac:dyDescent="0.3">
      <c r="B19" s="201" t="s">
        <v>130</v>
      </c>
      <c r="C19" s="199"/>
      <c r="D19" s="174">
        <v>10104.891006353246</v>
      </c>
      <c r="E19" s="174">
        <v>9246.2993387789502</v>
      </c>
      <c r="F19" s="175">
        <v>9.2857870604877046E-2</v>
      </c>
      <c r="H19" s="201" t="s">
        <v>24</v>
      </c>
      <c r="I19" s="199"/>
      <c r="J19" s="176">
        <v>7545.2088012638178</v>
      </c>
      <c r="K19" s="176">
        <v>6679.8372401043016</v>
      </c>
      <c r="L19" s="180">
        <v>0.12954979740584283</v>
      </c>
    </row>
    <row r="20" spans="2:12" ht="20.100000000000001" customHeight="1" x14ac:dyDescent="0.3">
      <c r="B20" s="202" t="s">
        <v>131</v>
      </c>
      <c r="C20" s="199"/>
      <c r="D20" s="176">
        <v>103904.37289713684</v>
      </c>
      <c r="E20" s="176">
        <v>101162.32732108702</v>
      </c>
      <c r="F20" s="180">
        <v>2.7105402264487433E-2</v>
      </c>
      <c r="H20" s="202" t="s">
        <v>142</v>
      </c>
      <c r="I20" s="199"/>
      <c r="J20" s="181">
        <v>140302.94744678843</v>
      </c>
      <c r="K20" s="181">
        <v>127024.71203288448</v>
      </c>
      <c r="L20" s="108">
        <v>0.10453269447653968</v>
      </c>
    </row>
    <row r="21" spans="2:12" ht="20.100000000000001" customHeight="1" x14ac:dyDescent="0.3">
      <c r="B21" s="209" t="s">
        <v>132</v>
      </c>
      <c r="C21" s="199"/>
      <c r="D21" s="181">
        <v>18881.906683244179</v>
      </c>
      <c r="E21" s="181">
        <v>14255.51421486817</v>
      </c>
      <c r="F21" s="108">
        <v>0.32453353829571352</v>
      </c>
      <c r="H21" s="204" t="s">
        <v>144</v>
      </c>
      <c r="I21" s="199"/>
      <c r="J21" s="184">
        <v>147848.15624805226</v>
      </c>
      <c r="K21" s="184">
        <v>133704.54927298878</v>
      </c>
      <c r="L21" s="183">
        <v>0.10578254107260054</v>
      </c>
    </row>
    <row r="22" spans="2:12" ht="25.5" customHeight="1" thickBot="1" x14ac:dyDescent="0.35">
      <c r="B22" s="242" t="s">
        <v>133</v>
      </c>
      <c r="C22" s="199"/>
      <c r="D22" s="184">
        <v>307923.96042359364</v>
      </c>
      <c r="E22" s="244">
        <v>273519.75584363641</v>
      </c>
      <c r="F22" s="185">
        <v>0.12578325274473112</v>
      </c>
      <c r="H22" s="242" t="s">
        <v>143</v>
      </c>
      <c r="I22" s="199"/>
      <c r="J22" s="184">
        <v>307923.96041182999</v>
      </c>
      <c r="K22" s="184">
        <v>273519.52486638841</v>
      </c>
      <c r="L22" s="185">
        <v>0.12578420338455842</v>
      </c>
    </row>
    <row r="23" spans="2:12" ht="25.5" customHeight="1" x14ac:dyDescent="0.3">
      <c r="D23" s="243"/>
      <c r="F23" s="243"/>
      <c r="J23" s="245"/>
      <c r="K23" s="245"/>
      <c r="L23" s="245"/>
    </row>
    <row r="24" spans="2:12" ht="25.5" customHeight="1" x14ac:dyDescent="0.3"/>
    <row r="25" spans="2:12" ht="20.100000000000001" customHeight="1" x14ac:dyDescent="0.3">
      <c r="B25" s="78"/>
      <c r="C25" s="75"/>
      <c r="D25" s="522" t="s">
        <v>186</v>
      </c>
      <c r="E25" s="522"/>
      <c r="F25" s="522"/>
      <c r="G25" s="71"/>
      <c r="H25" s="72"/>
      <c r="I25" s="73"/>
    </row>
    <row r="26" spans="2:12" ht="45.75" customHeight="1" thickBot="1" x14ac:dyDescent="0.35">
      <c r="B26" s="190" t="s">
        <v>28</v>
      </c>
      <c r="C26" s="191"/>
      <c r="D26" s="210" t="s">
        <v>114</v>
      </c>
      <c r="E26" s="211" t="s">
        <v>115</v>
      </c>
      <c r="F26" s="211" t="s">
        <v>29</v>
      </c>
      <c r="G26" s="74"/>
      <c r="H26" s="523" t="s">
        <v>36</v>
      </c>
      <c r="I26" s="523"/>
      <c r="J26" s="523"/>
      <c r="K26" s="523"/>
      <c r="L26" s="523"/>
    </row>
    <row r="27" spans="2:12" ht="20.100000000000001" customHeight="1" thickTop="1" x14ac:dyDescent="0.3">
      <c r="B27" s="212" t="s">
        <v>30</v>
      </c>
      <c r="C27" s="213"/>
      <c r="D27" s="214"/>
      <c r="E27" s="215"/>
      <c r="F27" s="216"/>
      <c r="G27" s="74"/>
      <c r="H27" s="75"/>
      <c r="I27" s="76"/>
    </row>
    <row r="28" spans="2:12" ht="20.100000000000001" customHeight="1" x14ac:dyDescent="0.3">
      <c r="B28" s="217" t="s">
        <v>31</v>
      </c>
      <c r="C28" s="213"/>
      <c r="D28" s="218">
        <v>0.58947741797765807</v>
      </c>
      <c r="E28" s="218">
        <v>3.7081987480896861E-2</v>
      </c>
      <c r="F28" s="219">
        <v>8.7454417621161906E-2</v>
      </c>
      <c r="G28" s="74"/>
      <c r="H28" s="75"/>
      <c r="I28" s="77"/>
    </row>
    <row r="29" spans="2:12" ht="20.100000000000001" customHeight="1" x14ac:dyDescent="0.3">
      <c r="B29" s="217" t="s">
        <v>32</v>
      </c>
      <c r="C29" s="213"/>
      <c r="D29" s="218">
        <v>0.17703519780702945</v>
      </c>
      <c r="E29" s="220">
        <v>0.53188771533736878</v>
      </c>
      <c r="F29" s="218">
        <v>4.2343763747324258E-2</v>
      </c>
      <c r="G29" s="74"/>
      <c r="H29" s="75"/>
      <c r="I29" s="77"/>
    </row>
    <row r="30" spans="2:12" ht="20.100000000000001" customHeight="1" x14ac:dyDescent="0.3">
      <c r="B30" s="217" t="s">
        <v>33</v>
      </c>
      <c r="C30" s="213"/>
      <c r="D30" s="220">
        <v>1.3610796015313243E-2</v>
      </c>
      <c r="E30" s="220">
        <v>0</v>
      </c>
      <c r="F30" s="220">
        <v>6.263743150684932E-2</v>
      </c>
      <c r="G30" s="74"/>
      <c r="H30" s="75"/>
      <c r="I30" s="77"/>
    </row>
    <row r="31" spans="2:12" ht="20.100000000000001" customHeight="1" x14ac:dyDescent="0.3">
      <c r="B31" s="217" t="s">
        <v>34</v>
      </c>
      <c r="C31" s="213"/>
      <c r="D31" s="219">
        <v>0.21072149501532317</v>
      </c>
      <c r="E31" s="219">
        <v>0.18813839787672371</v>
      </c>
      <c r="F31" s="220">
        <v>9.2519343402958226E-2</v>
      </c>
      <c r="G31" s="74"/>
      <c r="H31" s="75"/>
      <c r="I31" s="77"/>
    </row>
    <row r="32" spans="2:12" ht="20.100000000000001" customHeight="1" x14ac:dyDescent="0.3">
      <c r="B32" s="217" t="s">
        <v>177</v>
      </c>
      <c r="C32" s="213"/>
      <c r="D32" s="218">
        <v>9.155093184676024E-3</v>
      </c>
      <c r="E32" s="218">
        <v>0</v>
      </c>
      <c r="F32" s="220">
        <v>0.50107692307692309</v>
      </c>
      <c r="G32" s="74"/>
      <c r="H32" s="75"/>
      <c r="I32" s="77"/>
    </row>
    <row r="33" spans="2:9" ht="20.100000000000001" customHeight="1" thickBot="1" x14ac:dyDescent="0.35">
      <c r="B33" s="221" t="s">
        <v>35</v>
      </c>
      <c r="C33" s="213"/>
      <c r="D33" s="222">
        <v>1</v>
      </c>
      <c r="E33" s="223">
        <v>0.23399035995054854</v>
      </c>
      <c r="F33" s="224">
        <v>8.3984506467294273E-2</v>
      </c>
      <c r="G33" s="74"/>
      <c r="H33" s="75"/>
      <c r="I33" s="77"/>
    </row>
    <row r="34" spans="2:9" ht="20.100000000000001" customHeight="1" x14ac:dyDescent="0.3">
      <c r="G34" s="74"/>
      <c r="H34" s="75"/>
      <c r="I34" s="78"/>
    </row>
    <row r="35" spans="2:9" ht="18" customHeight="1" x14ac:dyDescent="0.3">
      <c r="B35" s="79" t="s">
        <v>97</v>
      </c>
      <c r="C35" s="75"/>
      <c r="D35" s="74"/>
      <c r="E35" s="74"/>
      <c r="F35" s="74"/>
      <c r="G35" s="74"/>
      <c r="H35" s="75"/>
      <c r="I35" s="78"/>
    </row>
    <row r="36" spans="2:9" ht="18" customHeight="1" x14ac:dyDescent="0.3">
      <c r="B36" s="79" t="s">
        <v>149</v>
      </c>
      <c r="C36" s="75"/>
      <c r="D36" s="74"/>
      <c r="E36" s="74"/>
      <c r="F36" s="74"/>
      <c r="G36" s="74"/>
      <c r="H36" s="75"/>
      <c r="I36" s="78"/>
    </row>
    <row r="37" spans="2:9" ht="11.1" customHeight="1" x14ac:dyDescent="0.3">
      <c r="B37" s="78"/>
      <c r="C37" s="75"/>
      <c r="D37" s="80"/>
      <c r="E37" s="80"/>
      <c r="F37" s="80"/>
      <c r="G37" s="81"/>
      <c r="H37" s="82"/>
      <c r="I37" s="83"/>
    </row>
    <row r="38" spans="2:9" ht="11.1" customHeight="1" x14ac:dyDescent="0.3">
      <c r="G38" s="68"/>
    </row>
    <row r="39" spans="2:9" ht="35.1" customHeight="1" thickBot="1" x14ac:dyDescent="0.35">
      <c r="B39" s="225" t="s">
        <v>122</v>
      </c>
      <c r="C39" s="226"/>
      <c r="D39" s="227" t="s">
        <v>181</v>
      </c>
      <c r="E39" s="227" t="s">
        <v>167</v>
      </c>
      <c r="F39" s="228" t="s">
        <v>8</v>
      </c>
      <c r="G39" s="68"/>
    </row>
    <row r="40" spans="2:9" ht="20.100000000000001" customHeight="1" x14ac:dyDescent="0.3">
      <c r="B40" s="229" t="s">
        <v>98</v>
      </c>
      <c r="C40" s="230"/>
      <c r="D40" s="231">
        <f>'[2]Consolidated Balance'!$D$40</f>
        <v>30306.576835809883</v>
      </c>
      <c r="E40" s="232">
        <f>'[2]Consolidated Balance'!$E$40</f>
        <v>37794.462266920586</v>
      </c>
      <c r="F40" s="233">
        <f>'[2]Consolidated Balance'!$F$40</f>
        <v>-0.19812123210612353</v>
      </c>
      <c r="G40" s="68"/>
    </row>
    <row r="41" spans="2:9" ht="31.5" customHeight="1" x14ac:dyDescent="0.3">
      <c r="B41" s="234" t="s">
        <v>168</v>
      </c>
      <c r="C41" s="229"/>
      <c r="D41" s="235">
        <f>'[2]Consolidated Balance'!$D$41</f>
        <v>0.57480854286211946</v>
      </c>
      <c r="E41" s="236">
        <f>'[2]Consolidated Balance'!$E$41</f>
        <v>0.8142272439797168</v>
      </c>
      <c r="F41" s="237"/>
      <c r="G41" s="68"/>
    </row>
    <row r="42" spans="2:9" ht="20.100000000000001" customHeight="1" x14ac:dyDescent="0.3">
      <c r="B42" s="229" t="s">
        <v>169</v>
      </c>
      <c r="C42" s="230"/>
      <c r="D42" s="235">
        <f>'[2]Consolidated Balance'!$D$42</f>
        <v>11.725390008974113</v>
      </c>
      <c r="E42" s="236">
        <f>'[2]Consolidated Balance'!$E$42</f>
        <v>11.858415960508689</v>
      </c>
      <c r="F42" s="238"/>
      <c r="G42" s="68"/>
    </row>
    <row r="43" spans="2:9" s="19" customFormat="1" ht="18" thickBot="1" x14ac:dyDescent="0.35">
      <c r="B43" s="239" t="s">
        <v>99</v>
      </c>
      <c r="C43" s="240"/>
      <c r="D43" s="241">
        <f>'[2]Consolidated Balance'!$D$43</f>
        <v>0.33098742841033935</v>
      </c>
      <c r="E43" s="241">
        <f>'[2]Consolidated Balance'!$E$43</f>
        <v>0.32803273729854476</v>
      </c>
      <c r="F43" s="239"/>
      <c r="G43" s="85"/>
      <c r="H43" s="86"/>
    </row>
    <row r="44" spans="2:9" ht="18" customHeight="1" x14ac:dyDescent="0.3">
      <c r="B44" s="79" t="s">
        <v>100</v>
      </c>
      <c r="C44" s="84"/>
      <c r="D44" s="87"/>
      <c r="E44" s="87"/>
      <c r="F44" s="84"/>
      <c r="G44" s="68"/>
    </row>
    <row r="45" spans="2:9" ht="18" customHeight="1" x14ac:dyDescent="0.3">
      <c r="B45" s="79" t="s">
        <v>154</v>
      </c>
      <c r="G45" s="68"/>
    </row>
    <row r="46" spans="2:9" ht="18" customHeight="1" x14ac:dyDescent="0.3">
      <c r="B46" s="79" t="s">
        <v>101</v>
      </c>
      <c r="G46" s="68"/>
    </row>
    <row r="47" spans="2:9" x14ac:dyDescent="0.3">
      <c r="B47" s="78"/>
      <c r="G47" s="68"/>
    </row>
    <row r="48" spans="2:9" x14ac:dyDescent="0.3">
      <c r="E48" s="88"/>
      <c r="G48" s="90"/>
    </row>
    <row r="49" spans="4:7" x14ac:dyDescent="0.3">
      <c r="G49" s="91"/>
    </row>
    <row r="50" spans="4:7" x14ac:dyDescent="0.3">
      <c r="E50" s="92"/>
      <c r="G50" s="89"/>
    </row>
    <row r="55" spans="4:7" x14ac:dyDescent="0.3">
      <c r="D55" s="93"/>
    </row>
  </sheetData>
  <mergeCells count="6">
    <mergeCell ref="B2:L2"/>
    <mergeCell ref="B3:L3"/>
    <mergeCell ref="B4:L4"/>
    <mergeCell ref="D25:F25"/>
    <mergeCell ref="H26:L26"/>
    <mergeCell ref="B8:B9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3" r:id="rId5">
          <objectPr defaultSize="0" autoPict="0" r:id="rId6">
            <anchor moveWithCells="1" siz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0</xdr:colOff>
                <xdr:row>32</xdr:row>
                <xdr:rowOff>0</xdr:rowOff>
              </to>
            </anchor>
          </objectPr>
        </oleObject>
      </mc:Choice>
      <mc:Fallback>
        <oleObject progId="Word.Picture.8" shapeId="3073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7"/>
  <sheetViews>
    <sheetView zoomScaleNormal="100" workbookViewId="0">
      <selection activeCell="O38" sqref="O38"/>
    </sheetView>
  </sheetViews>
  <sheetFormatPr baseColWidth="10" defaultColWidth="9.88671875" defaultRowHeight="15.6" x14ac:dyDescent="0.3"/>
  <cols>
    <col min="1" max="1" width="42.33203125" style="37" customWidth="1"/>
    <col min="2" max="2" width="1.6640625" style="37" customWidth="1"/>
    <col min="3" max="6" width="7.6640625" style="39" customWidth="1"/>
    <col min="7" max="7" width="10.33203125" style="39" bestFit="1" customWidth="1"/>
    <col min="8" max="8" width="13" style="39" customWidth="1"/>
    <col min="9" max="9" width="2.6640625" style="37" customWidth="1"/>
    <col min="10" max="13" width="7.6640625" style="37" customWidth="1"/>
    <col min="14" max="15" width="10.33203125" style="37" customWidth="1"/>
    <col min="16" max="16384" width="9.88671875" style="37"/>
  </cols>
  <sheetData>
    <row r="1" spans="1:15" s="20" customFormat="1" ht="12" customHeight="1" x14ac:dyDescent="0.3">
      <c r="A1" s="531" t="s">
        <v>14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</row>
    <row r="2" spans="1:15" s="20" customFormat="1" ht="12" customHeight="1" x14ac:dyDescent="0.35">
      <c r="A2" s="532" t="s">
        <v>37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</row>
    <row r="3" spans="1:15" s="20" customFormat="1" ht="11.1" customHeight="1" x14ac:dyDescent="0.3">
      <c r="A3" s="533" t="s">
        <v>38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</row>
    <row r="4" spans="1:15" s="20" customFormat="1" ht="10.5" customHeight="1" x14ac:dyDescent="0.3">
      <c r="A4" s="21"/>
      <c r="B4" s="41"/>
      <c r="C4" s="22"/>
      <c r="D4" s="22"/>
      <c r="E4" s="22"/>
      <c r="F4" s="22"/>
      <c r="G4" s="22"/>
      <c r="H4" s="22"/>
    </row>
    <row r="5" spans="1:15" s="20" customFormat="1" ht="15" customHeight="1" x14ac:dyDescent="0.3">
      <c r="A5" s="288"/>
      <c r="B5" s="289"/>
      <c r="C5" s="530" t="s">
        <v>187</v>
      </c>
      <c r="D5" s="530"/>
      <c r="E5" s="530"/>
      <c r="F5" s="530"/>
      <c r="G5" s="530"/>
      <c r="H5" s="530"/>
      <c r="J5" s="530" t="s">
        <v>188</v>
      </c>
      <c r="K5" s="530"/>
      <c r="L5" s="530"/>
      <c r="M5" s="530"/>
      <c r="N5" s="530"/>
      <c r="O5" s="530"/>
    </row>
    <row r="6" spans="1:15" s="20" customFormat="1" ht="30.9" customHeight="1" x14ac:dyDescent="0.3">
      <c r="A6" s="290"/>
      <c r="B6" s="291"/>
      <c r="C6" s="292">
        <v>2024</v>
      </c>
      <c r="D6" s="292" t="s">
        <v>116</v>
      </c>
      <c r="E6" s="292">
        <v>2023</v>
      </c>
      <c r="F6" s="292" t="s">
        <v>116</v>
      </c>
      <c r="G6" s="293" t="s">
        <v>102</v>
      </c>
      <c r="H6" s="293" t="s">
        <v>155</v>
      </c>
      <c r="J6" s="292">
        <v>2024</v>
      </c>
      <c r="K6" s="292" t="s">
        <v>116</v>
      </c>
      <c r="L6" s="292">
        <v>2023</v>
      </c>
      <c r="M6" s="292" t="s">
        <v>116</v>
      </c>
      <c r="N6" s="293" t="s">
        <v>102</v>
      </c>
      <c r="O6" s="293" t="s">
        <v>155</v>
      </c>
    </row>
    <row r="7" spans="1:15" s="20" customFormat="1" ht="15" customHeight="1" x14ac:dyDescent="0.25">
      <c r="A7" s="294" t="s">
        <v>87</v>
      </c>
      <c r="B7" s="295"/>
      <c r="C7" s="246">
        <v>6153.1586585822097</v>
      </c>
      <c r="D7" s="247"/>
      <c r="E7" s="246">
        <v>6048.5810992179704</v>
      </c>
      <c r="F7" s="247"/>
      <c r="G7" s="248">
        <v>1.7289601916350206E-2</v>
      </c>
      <c r="H7" s="131">
        <v>1.7289601917111819E-2</v>
      </c>
      <c r="J7" s="246">
        <v>18483.957390571552</v>
      </c>
      <c r="K7" s="247"/>
      <c r="L7" s="246">
        <v>17548.661785141325</v>
      </c>
      <c r="M7" s="247"/>
      <c r="N7" s="248">
        <v>5.3297260889838993E-2</v>
      </c>
      <c r="O7" s="131">
        <v>5.3290805246933415E-2</v>
      </c>
    </row>
    <row r="8" spans="1:15" s="20" customFormat="1" ht="15" customHeight="1" x14ac:dyDescent="0.25">
      <c r="A8" s="296" t="s">
        <v>88</v>
      </c>
      <c r="B8" s="295"/>
      <c r="C8" s="249">
        <v>1041.1115980488844</v>
      </c>
      <c r="D8" s="250"/>
      <c r="E8" s="249">
        <v>1033.0737780018026</v>
      </c>
      <c r="F8" s="246"/>
      <c r="G8" s="251">
        <v>7.780489852940331E-3</v>
      </c>
      <c r="H8" s="251">
        <v>7.780489852940331E-3</v>
      </c>
      <c r="J8" s="249">
        <v>3145.5541989485978</v>
      </c>
      <c r="K8" s="250"/>
      <c r="L8" s="249">
        <v>2991.5929236645397</v>
      </c>
      <c r="M8" s="246"/>
      <c r="N8" s="251">
        <v>5.1464647501393346E-2</v>
      </c>
      <c r="O8" s="251">
        <v>5.146464775357118E-2</v>
      </c>
    </row>
    <row r="9" spans="1:15" s="20" customFormat="1" ht="15" customHeight="1" thickBot="1" x14ac:dyDescent="0.3">
      <c r="A9" s="23" t="s">
        <v>39</v>
      </c>
      <c r="B9" s="295"/>
      <c r="C9" s="252">
        <v>64.929157293237566</v>
      </c>
      <c r="D9" s="253"/>
      <c r="E9" s="252">
        <v>58.867340069064042</v>
      </c>
      <c r="F9" s="254"/>
      <c r="G9" s="131">
        <v>0.10297419956569653</v>
      </c>
      <c r="H9" s="131"/>
      <c r="J9" s="252">
        <v>63.000295901661246</v>
      </c>
      <c r="K9" s="253"/>
      <c r="L9" s="252">
        <v>58.719632545931553</v>
      </c>
      <c r="M9" s="254"/>
      <c r="N9" s="131">
        <v>7.2900036497695719E-2</v>
      </c>
      <c r="O9" s="131"/>
    </row>
    <row r="10" spans="1:15" s="20" customFormat="1" ht="15" customHeight="1" x14ac:dyDescent="0.25">
      <c r="A10" s="297" t="s">
        <v>40</v>
      </c>
      <c r="B10" s="295"/>
      <c r="C10" s="255">
        <v>69398.56996197578</v>
      </c>
      <c r="D10" s="256"/>
      <c r="E10" s="255">
        <v>62611.955390134055</v>
      </c>
      <c r="F10" s="256"/>
      <c r="G10" s="257">
        <v>0.10839167263750893</v>
      </c>
      <c r="H10" s="257"/>
      <c r="J10" s="255">
        <v>203341.54546416047</v>
      </c>
      <c r="K10" s="256"/>
      <c r="L10" s="255">
        <v>180780.43352547151</v>
      </c>
      <c r="M10" s="256"/>
      <c r="N10" s="257">
        <v>0.12479841705607009</v>
      </c>
      <c r="O10" s="257"/>
    </row>
    <row r="11" spans="1:15" s="20" customFormat="1" ht="15" customHeight="1" thickBot="1" x14ac:dyDescent="0.3">
      <c r="A11" s="298" t="s">
        <v>41</v>
      </c>
      <c r="B11" s="295"/>
      <c r="C11" s="258">
        <v>202.65098486784223</v>
      </c>
      <c r="D11" s="259"/>
      <c r="E11" s="258">
        <v>241.05546129799731</v>
      </c>
      <c r="F11" s="246"/>
      <c r="G11" s="131">
        <v>-0.15931801015152591</v>
      </c>
      <c r="H11" s="246"/>
      <c r="J11" s="258">
        <v>531.78954755091024</v>
      </c>
      <c r="K11" s="259"/>
      <c r="L11" s="258">
        <v>595.71430114664042</v>
      </c>
      <c r="M11" s="246"/>
      <c r="N11" s="131">
        <v>-0.10730773706907282</v>
      </c>
      <c r="O11" s="246"/>
    </row>
    <row r="12" spans="1:15" s="20" customFormat="1" ht="15" customHeight="1" thickBot="1" x14ac:dyDescent="0.3">
      <c r="A12" s="294" t="s">
        <v>89</v>
      </c>
      <c r="B12" s="295"/>
      <c r="C12" s="260">
        <v>69601.220946843619</v>
      </c>
      <c r="D12" s="261">
        <v>1</v>
      </c>
      <c r="E12" s="260">
        <v>62853.010851432038</v>
      </c>
      <c r="F12" s="261">
        <v>1</v>
      </c>
      <c r="G12" s="261">
        <v>0.10736494567241284</v>
      </c>
      <c r="H12" s="262">
        <v>0.11338973545727637</v>
      </c>
      <c r="J12" s="260">
        <v>203873.3350117114</v>
      </c>
      <c r="K12" s="261">
        <v>1</v>
      </c>
      <c r="L12" s="260">
        <v>181376.14782661814</v>
      </c>
      <c r="M12" s="261">
        <v>1</v>
      </c>
      <c r="N12" s="261">
        <v>0.12403608442825065</v>
      </c>
      <c r="O12" s="262">
        <v>0.15661571852132283</v>
      </c>
    </row>
    <row r="13" spans="1:15" s="20" customFormat="1" ht="15" customHeight="1" thickBot="1" x14ac:dyDescent="0.3">
      <c r="A13" s="299" t="s">
        <v>42</v>
      </c>
      <c r="B13" s="295"/>
      <c r="C13" s="263">
        <v>37506.960136688387</v>
      </c>
      <c r="D13" s="261">
        <v>0.5388836521321011</v>
      </c>
      <c r="E13" s="263">
        <v>34005.125319496976</v>
      </c>
      <c r="F13" s="261">
        <v>0.54102619522676698</v>
      </c>
      <c r="G13" s="261">
        <v>0.10297961805138889</v>
      </c>
      <c r="H13" s="131"/>
      <c r="I13" s="24"/>
      <c r="J13" s="263">
        <v>110987.14934488248</v>
      </c>
      <c r="K13" s="261">
        <v>0.54439267076543818</v>
      </c>
      <c r="L13" s="263">
        <v>99925.345683389445</v>
      </c>
      <c r="M13" s="261">
        <v>0.55092881219922318</v>
      </c>
      <c r="N13" s="261">
        <v>0.11070067945065754</v>
      </c>
      <c r="O13" s="131"/>
    </row>
    <row r="14" spans="1:15" s="24" customFormat="1" ht="15" customHeight="1" thickBot="1" x14ac:dyDescent="0.3">
      <c r="A14" s="300" t="s">
        <v>2</v>
      </c>
      <c r="B14" s="301"/>
      <c r="C14" s="264">
        <v>32094.260810155247</v>
      </c>
      <c r="D14" s="261">
        <v>0.46111634786789907</v>
      </c>
      <c r="E14" s="264">
        <v>28847.885531935073</v>
      </c>
      <c r="F14" s="261">
        <v>0.45897380477323313</v>
      </c>
      <c r="G14" s="262">
        <v>0.11253425401409012</v>
      </c>
      <c r="H14" s="265">
        <v>0.11453543709856429</v>
      </c>
      <c r="J14" s="264">
        <v>92886.185666828882</v>
      </c>
      <c r="K14" s="261">
        <v>0.45560732923456165</v>
      </c>
      <c r="L14" s="264">
        <v>81450.802143228706</v>
      </c>
      <c r="M14" s="261">
        <v>0.44907118780077687</v>
      </c>
      <c r="N14" s="262">
        <v>0.14039620510417339</v>
      </c>
      <c r="O14" s="265">
        <v>0.17161058109764138</v>
      </c>
    </row>
    <row r="15" spans="1:15" s="20" customFormat="1" ht="15" customHeight="1" x14ac:dyDescent="0.25">
      <c r="A15" s="297" t="s">
        <v>43</v>
      </c>
      <c r="B15" s="295"/>
      <c r="C15" s="255">
        <v>22424.761466811295</v>
      </c>
      <c r="D15" s="257">
        <v>0.32218919670874319</v>
      </c>
      <c r="E15" s="255">
        <v>19969.99228637393</v>
      </c>
      <c r="F15" s="257">
        <v>0.31772530887307421</v>
      </c>
      <c r="G15" s="257">
        <v>0.12292289076707963</v>
      </c>
      <c r="H15" s="257"/>
      <c r="I15" s="24"/>
      <c r="J15" s="255">
        <v>64076.260566311234</v>
      </c>
      <c r="K15" s="257">
        <v>0.31429446407314821</v>
      </c>
      <c r="L15" s="255">
        <v>56500.389687425632</v>
      </c>
      <c r="M15" s="257">
        <v>0.31150948106713416</v>
      </c>
      <c r="N15" s="257">
        <v>0.13408528544311338</v>
      </c>
      <c r="O15" s="257"/>
    </row>
    <row r="16" spans="1:15" s="20" customFormat="1" ht="15" customHeight="1" x14ac:dyDescent="0.25">
      <c r="A16" s="302" t="s">
        <v>44</v>
      </c>
      <c r="B16" s="295"/>
      <c r="C16" s="266">
        <v>75.990260948731859</v>
      </c>
      <c r="D16" s="251">
        <v>1.0917949414532215E-3</v>
      </c>
      <c r="E16" s="266">
        <v>500.17999307953073</v>
      </c>
      <c r="F16" s="251">
        <v>7.9579321070525084E-3</v>
      </c>
      <c r="G16" s="251">
        <v>-0.84807416929879265</v>
      </c>
      <c r="H16" s="251"/>
      <c r="J16" s="266">
        <v>939.69196135551852</v>
      </c>
      <c r="K16" s="251">
        <v>4.6091950244574083E-3</v>
      </c>
      <c r="L16" s="266">
        <v>420.61128001187245</v>
      </c>
      <c r="M16" s="251">
        <v>2.3189999625195757E-3</v>
      </c>
      <c r="N16" s="251">
        <v>1.2341102248351357</v>
      </c>
      <c r="O16" s="251"/>
    </row>
    <row r="17" spans="1:15" s="20" customFormat="1" ht="25.5" customHeight="1" thickBot="1" x14ac:dyDescent="0.3">
      <c r="A17" s="303" t="s">
        <v>90</v>
      </c>
      <c r="B17" s="295"/>
      <c r="C17" s="267">
        <v>-44.781421471740401</v>
      </c>
      <c r="D17" s="268">
        <v>-6.4339994130190926E-4</v>
      </c>
      <c r="E17" s="267">
        <v>-81.8557488411424</v>
      </c>
      <c r="F17" s="131">
        <v>-1.3023361607072067E-3</v>
      </c>
      <c r="G17" s="268">
        <v>-0.45292270725361283</v>
      </c>
      <c r="H17" s="268"/>
      <c r="J17" s="267">
        <v>-166.28360760249871</v>
      </c>
      <c r="K17" s="268">
        <v>-8.1562214888448569E-4</v>
      </c>
      <c r="L17" s="267">
        <v>-186.50149296507001</v>
      </c>
      <c r="M17" s="131">
        <v>-1.0282580989830665E-3</v>
      </c>
      <c r="N17" s="268">
        <v>-0.10840602421535539</v>
      </c>
      <c r="O17" s="268"/>
    </row>
    <row r="18" spans="1:15" s="24" customFormat="1" ht="15" customHeight="1" thickBot="1" x14ac:dyDescent="0.3">
      <c r="A18" s="304" t="s">
        <v>150</v>
      </c>
      <c r="B18" s="305"/>
      <c r="C18" s="264">
        <v>9638.2905038669578</v>
      </c>
      <c r="D18" s="131">
        <v>0.13847875615900457</v>
      </c>
      <c r="E18" s="264">
        <v>8459.5690013227504</v>
      </c>
      <c r="F18" s="261">
        <v>0.13459289995381357</v>
      </c>
      <c r="G18" s="131">
        <v>0.13933588133862385</v>
      </c>
      <c r="H18" s="262">
        <v>0.13635847749118901</v>
      </c>
      <c r="J18" s="264">
        <v>28036.516746764639</v>
      </c>
      <c r="K18" s="131">
        <v>0.13751929228584059</v>
      </c>
      <c r="L18" s="264">
        <v>24716.302668756281</v>
      </c>
      <c r="M18" s="261">
        <v>0.13627096487010626</v>
      </c>
      <c r="N18" s="131">
        <v>0.13433295920127319</v>
      </c>
      <c r="O18" s="262">
        <v>0.16332740995586592</v>
      </c>
    </row>
    <row r="19" spans="1:15" s="24" customFormat="1" ht="15" customHeight="1" x14ac:dyDescent="0.25">
      <c r="A19" s="306" t="s">
        <v>45</v>
      </c>
      <c r="B19" s="307"/>
      <c r="C19" s="255">
        <v>93.591052371408736</v>
      </c>
      <c r="D19" s="269">
        <v>1.3446754395714812E-3</v>
      </c>
      <c r="E19" s="255">
        <v>137.62950436017977</v>
      </c>
      <c r="F19" s="269">
        <v>2.1897042400323458E-3</v>
      </c>
      <c r="G19" s="257">
        <v>-0.31997827931953693</v>
      </c>
      <c r="H19" s="248"/>
      <c r="J19" s="255">
        <v>66.740351681931301</v>
      </c>
      <c r="K19" s="269">
        <v>3.2736184787528704E-4</v>
      </c>
      <c r="L19" s="255">
        <v>483.59434213138928</v>
      </c>
      <c r="M19" s="269">
        <v>2.6662510364574995E-3</v>
      </c>
      <c r="N19" s="257">
        <v>-0.86199104111148095</v>
      </c>
      <c r="O19" s="248"/>
    </row>
    <row r="20" spans="1:15" s="24" customFormat="1" ht="28.5" customHeight="1" thickBot="1" x14ac:dyDescent="0.3">
      <c r="A20" s="23" t="s">
        <v>151</v>
      </c>
      <c r="B20" s="295"/>
      <c r="C20" s="267">
        <v>-132.801136356911</v>
      </c>
      <c r="D20" s="131">
        <v>-1.9080288326886522E-3</v>
      </c>
      <c r="E20" s="267">
        <v>-16.220696116201701</v>
      </c>
      <c r="F20" s="131">
        <v>-2.5807349395788143E-4</v>
      </c>
      <c r="G20" s="131">
        <v>7.1871416248446565</v>
      </c>
      <c r="H20" s="131"/>
      <c r="J20" s="267">
        <v>-74.692273958208602</v>
      </c>
      <c r="K20" s="131">
        <v>-3.6636607702482496E-4</v>
      </c>
      <c r="L20" s="267">
        <v>149.0369718363641</v>
      </c>
      <c r="M20" s="131">
        <v>8.2170105398220367E-4</v>
      </c>
      <c r="N20" s="131" t="s">
        <v>16</v>
      </c>
      <c r="O20" s="131"/>
    </row>
    <row r="21" spans="1:15" s="24" customFormat="1" ht="15" customHeight="1" x14ac:dyDescent="0.25">
      <c r="A21" s="308" t="s">
        <v>46</v>
      </c>
      <c r="B21" s="295"/>
      <c r="C21" s="255">
        <v>1908.6332014064087</v>
      </c>
      <c r="D21" s="256"/>
      <c r="E21" s="255">
        <v>1707.2222096675555</v>
      </c>
      <c r="F21" s="257"/>
      <c r="G21" s="257">
        <v>0.11797585024275992</v>
      </c>
      <c r="H21" s="256"/>
      <c r="J21" s="255">
        <v>5580.4940194181954</v>
      </c>
      <c r="K21" s="256"/>
      <c r="L21" s="255">
        <v>5381.5537534151563</v>
      </c>
      <c r="M21" s="257"/>
      <c r="N21" s="257">
        <v>3.6967068456166707E-2</v>
      </c>
      <c r="O21" s="256"/>
    </row>
    <row r="22" spans="1:15" s="24" customFormat="1" ht="15" customHeight="1" thickBot="1" x14ac:dyDescent="0.3">
      <c r="A22" s="309" t="s">
        <v>47</v>
      </c>
      <c r="B22" s="310"/>
      <c r="C22" s="258">
        <v>849.99003337632507</v>
      </c>
      <c r="D22" s="131"/>
      <c r="E22" s="258">
        <v>720.9306919714702</v>
      </c>
      <c r="F22" s="131"/>
      <c r="G22" s="131">
        <v>0.17901768206306601</v>
      </c>
      <c r="H22" s="131"/>
      <c r="J22" s="258">
        <v>2165.3704009690609</v>
      </c>
      <c r="K22" s="131"/>
      <c r="L22" s="258">
        <v>2577.8356332957496</v>
      </c>
      <c r="M22" s="131"/>
      <c r="N22" s="131">
        <v>-0.16000447313211896</v>
      </c>
      <c r="O22" s="131"/>
    </row>
    <row r="23" spans="1:15" s="20" customFormat="1" ht="15" customHeight="1" x14ac:dyDescent="0.25">
      <c r="A23" s="308" t="s">
        <v>48</v>
      </c>
      <c r="B23" s="310"/>
      <c r="C23" s="255">
        <v>1058.6431680300839</v>
      </c>
      <c r="D23" s="257"/>
      <c r="E23" s="255">
        <v>986.29151769608541</v>
      </c>
      <c r="F23" s="257"/>
      <c r="G23" s="257">
        <v>7.3357267132345694E-2</v>
      </c>
      <c r="H23" s="257"/>
      <c r="J23" s="255">
        <v>3415.1236184491354</v>
      </c>
      <c r="K23" s="257"/>
      <c r="L23" s="255">
        <v>2803.7181201194062</v>
      </c>
      <c r="M23" s="257"/>
      <c r="N23" s="257">
        <v>0.21806953200548218</v>
      </c>
      <c r="O23" s="257"/>
    </row>
    <row r="24" spans="1:15" s="20" customFormat="1" ht="15" customHeight="1" x14ac:dyDescent="0.25">
      <c r="A24" s="311" t="s">
        <v>49</v>
      </c>
      <c r="B24" s="295"/>
      <c r="C24" s="266">
        <v>-49.083737005709686</v>
      </c>
      <c r="D24" s="251"/>
      <c r="E24" s="266">
        <v>-322.06075436073507</v>
      </c>
      <c r="F24" s="251"/>
      <c r="G24" s="251">
        <v>-0.84759478967520585</v>
      </c>
      <c r="H24" s="251"/>
      <c r="J24" s="266">
        <v>-249.09250352781689</v>
      </c>
      <c r="K24" s="251"/>
      <c r="L24" s="266">
        <v>739.0972346759911</v>
      </c>
      <c r="M24" s="251"/>
      <c r="N24" s="251" t="s">
        <v>16</v>
      </c>
      <c r="O24" s="251"/>
    </row>
    <row r="25" spans="1:15" s="20" customFormat="1" ht="25.5" customHeight="1" x14ac:dyDescent="0.25">
      <c r="A25" s="311" t="s">
        <v>50</v>
      </c>
      <c r="B25" s="295"/>
      <c r="C25" s="266">
        <v>-100.23494600949495</v>
      </c>
      <c r="D25" s="250"/>
      <c r="E25" s="266">
        <v>-17.090966213219122</v>
      </c>
      <c r="F25" s="251"/>
      <c r="G25" s="251">
        <v>4.8647910690951788</v>
      </c>
      <c r="H25" s="250"/>
      <c r="J25" s="266">
        <v>-147.44783958139251</v>
      </c>
      <c r="K25" s="250"/>
      <c r="L25" s="266">
        <v>-133.99522226924441</v>
      </c>
      <c r="M25" s="251"/>
      <c r="N25" s="251">
        <v>0.10039624610732001</v>
      </c>
      <c r="O25" s="250"/>
    </row>
    <row r="26" spans="1:15" s="24" customFormat="1" ht="15" customHeight="1" thickBot="1" x14ac:dyDescent="0.3">
      <c r="A26" s="309" t="s">
        <v>51</v>
      </c>
      <c r="B26" s="310"/>
      <c r="C26" s="267">
        <v>-86.098911764350802</v>
      </c>
      <c r="D26" s="268"/>
      <c r="E26" s="267">
        <v>-94.6825438032877</v>
      </c>
      <c r="F26" s="131"/>
      <c r="G26" s="131">
        <v>-9.0656964780860161E-2</v>
      </c>
      <c r="H26" s="131"/>
      <c r="J26" s="267">
        <v>-100.80222095119839</v>
      </c>
      <c r="K26" s="268"/>
      <c r="L26" s="267">
        <v>-79.611454943389205</v>
      </c>
      <c r="M26" s="131"/>
      <c r="N26" s="131">
        <v>0.26617734876064891</v>
      </c>
      <c r="O26" s="131"/>
    </row>
    <row r="27" spans="1:15" s="20" customFormat="1" ht="15" customHeight="1" thickBot="1" x14ac:dyDescent="0.3">
      <c r="A27" s="303" t="s">
        <v>52</v>
      </c>
      <c r="B27" s="307"/>
      <c r="C27" s="270">
        <v>823.22557325052844</v>
      </c>
      <c r="D27" s="271"/>
      <c r="E27" s="270">
        <v>552.4572533188433</v>
      </c>
      <c r="F27" s="272"/>
      <c r="G27" s="261">
        <v>0.49011632720009701</v>
      </c>
      <c r="H27" s="261"/>
      <c r="J27" s="270">
        <v>2917.7810543887272</v>
      </c>
      <c r="K27" s="271"/>
      <c r="L27" s="270">
        <v>3329.2086775827643</v>
      </c>
      <c r="M27" s="272"/>
      <c r="N27" s="261">
        <v>-0.12358120593773114</v>
      </c>
      <c r="O27" s="261"/>
    </row>
    <row r="28" spans="1:15" s="20" customFormat="1" ht="15" customHeight="1" x14ac:dyDescent="0.25">
      <c r="A28" s="312" t="s">
        <v>53</v>
      </c>
      <c r="B28" s="295"/>
      <c r="C28" s="255">
        <v>8854.2750146019334</v>
      </c>
      <c r="D28" s="257"/>
      <c r="E28" s="255">
        <v>7785.702939759929</v>
      </c>
      <c r="F28" s="257"/>
      <c r="G28" s="257">
        <v>0.13724798943779803</v>
      </c>
      <c r="H28" s="257"/>
      <c r="J28" s="255">
        <v>25126.687614652186</v>
      </c>
      <c r="K28" s="257"/>
      <c r="L28" s="255">
        <v>20754.46267720576</v>
      </c>
      <c r="M28" s="257"/>
      <c r="N28" s="257">
        <v>0.21066432821931635</v>
      </c>
      <c r="O28" s="257"/>
    </row>
    <row r="29" spans="1:15" s="20" customFormat="1" ht="15" customHeight="1" x14ac:dyDescent="0.25">
      <c r="A29" s="313" t="s">
        <v>54</v>
      </c>
      <c r="B29" s="295"/>
      <c r="C29" s="266">
        <v>2731.1197773490717</v>
      </c>
      <c r="D29" s="250"/>
      <c r="E29" s="266">
        <v>2272.8343513578529</v>
      </c>
      <c r="F29" s="251"/>
      <c r="G29" s="251">
        <v>0.20163608743304429</v>
      </c>
      <c r="H29" s="250"/>
      <c r="J29" s="266">
        <v>8074.4129617416111</v>
      </c>
      <c r="K29" s="250"/>
      <c r="L29" s="266">
        <v>6127.5878698146862</v>
      </c>
      <c r="M29" s="251"/>
      <c r="N29" s="251">
        <v>0.31771475714240593</v>
      </c>
      <c r="O29" s="250"/>
    </row>
    <row r="30" spans="1:15" s="20" customFormat="1" ht="15" customHeight="1" thickBot="1" x14ac:dyDescent="0.3">
      <c r="A30" s="303" t="s">
        <v>55</v>
      </c>
      <c r="B30" s="305"/>
      <c r="C30" s="258">
        <v>0</v>
      </c>
      <c r="D30" s="131"/>
      <c r="E30" s="258">
        <v>0</v>
      </c>
      <c r="F30" s="131"/>
      <c r="G30" s="131" t="s">
        <v>16</v>
      </c>
      <c r="H30" s="131"/>
      <c r="I30" s="130"/>
      <c r="J30" s="258">
        <v>0</v>
      </c>
      <c r="K30" s="131"/>
      <c r="L30" s="258">
        <v>0</v>
      </c>
      <c r="M30" s="131"/>
      <c r="N30" s="131" t="s">
        <v>16</v>
      </c>
      <c r="O30" s="131"/>
    </row>
    <row r="31" spans="1:15" s="20" customFormat="1" ht="15" customHeight="1" thickBot="1" x14ac:dyDescent="0.3">
      <c r="A31" s="314" t="s">
        <v>56</v>
      </c>
      <c r="B31" s="23"/>
      <c r="C31" s="258">
        <v>6123.1552372528595</v>
      </c>
      <c r="D31" s="273"/>
      <c r="E31" s="258">
        <v>5512.8685884020761</v>
      </c>
      <c r="F31" s="274"/>
      <c r="G31" s="274">
        <v>0.11070219415980631</v>
      </c>
      <c r="H31" s="275"/>
      <c r="J31" s="258">
        <v>17052.274652910575</v>
      </c>
      <c r="K31" s="273"/>
      <c r="L31" s="258">
        <v>14626.874807391076</v>
      </c>
      <c r="M31" s="274"/>
      <c r="N31" s="274">
        <v>0.1658180491360961</v>
      </c>
      <c r="O31" s="275"/>
    </row>
    <row r="32" spans="1:15" s="20" customFormat="1" ht="15" customHeight="1" thickBot="1" x14ac:dyDescent="0.3">
      <c r="A32" s="315" t="s">
        <v>57</v>
      </c>
      <c r="B32" s="305"/>
      <c r="C32" s="260">
        <v>5858.4164773083694</v>
      </c>
      <c r="D32" s="262">
        <v>8.4171173976712338E-2</v>
      </c>
      <c r="E32" s="260">
        <v>5380.0711561381322</v>
      </c>
      <c r="F32" s="261">
        <v>8.5597668007586836E-2</v>
      </c>
      <c r="G32" s="261">
        <v>8.8910593798465332E-2</v>
      </c>
      <c r="H32" s="261">
        <v>7.9336351581391185E-2</v>
      </c>
      <c r="J32" s="260">
        <v>16445.327346543585</v>
      </c>
      <c r="K32" s="262">
        <v>8.066443483449609E-2</v>
      </c>
      <c r="L32" s="260">
        <v>14213.185619183629</v>
      </c>
      <c r="M32" s="261">
        <v>7.8363036096512309E-2</v>
      </c>
      <c r="N32" s="261">
        <v>0.15704725085326543</v>
      </c>
      <c r="O32" s="261">
        <v>0.18677255796826731</v>
      </c>
    </row>
    <row r="33" spans="1:15" s="20" customFormat="1" ht="15" customHeight="1" thickBot="1" x14ac:dyDescent="0.35">
      <c r="A33" s="316" t="s">
        <v>24</v>
      </c>
      <c r="B33" s="40"/>
      <c r="C33" s="276">
        <v>264.7387599444906</v>
      </c>
      <c r="D33" s="277">
        <v>3.8036510903548507E-3</v>
      </c>
      <c r="E33" s="276">
        <v>132.79743226394356</v>
      </c>
      <c r="F33" s="274">
        <v>2.1128253120258904E-3</v>
      </c>
      <c r="G33" s="274">
        <v>0.99355330469270697</v>
      </c>
      <c r="H33" s="275"/>
      <c r="J33" s="276">
        <v>606.94730636698887</v>
      </c>
      <c r="K33" s="277">
        <v>2.9770803834259299E-3</v>
      </c>
      <c r="L33" s="276">
        <v>413.6891882074483</v>
      </c>
      <c r="M33" s="274">
        <v>2.2808356730726459E-3</v>
      </c>
      <c r="N33" s="274">
        <v>0.46715776884802107</v>
      </c>
      <c r="O33" s="275"/>
    </row>
    <row r="34" spans="1:15" s="20" customFormat="1" ht="12.9" customHeight="1" x14ac:dyDescent="0.3">
      <c r="A34" s="317"/>
      <c r="B34" s="318"/>
      <c r="C34" s="319"/>
      <c r="D34" s="320"/>
      <c r="E34" s="319"/>
      <c r="F34" s="321"/>
      <c r="G34" s="322"/>
      <c r="H34" s="322"/>
      <c r="J34" s="319"/>
      <c r="K34" s="320"/>
      <c r="L34" s="319"/>
      <c r="M34" s="321"/>
      <c r="N34" s="322"/>
      <c r="O34" s="322"/>
    </row>
    <row r="35" spans="1:15" s="20" customFormat="1" ht="30.9" customHeight="1" x14ac:dyDescent="0.3">
      <c r="A35" s="323" t="s">
        <v>170</v>
      </c>
      <c r="C35" s="292">
        <v>2024</v>
      </c>
      <c r="D35" s="324" t="s">
        <v>116</v>
      </c>
      <c r="E35" s="292">
        <v>2023</v>
      </c>
      <c r="F35" s="324" t="s">
        <v>116</v>
      </c>
      <c r="G35" s="293" t="s">
        <v>102</v>
      </c>
      <c r="H35" s="293" t="s">
        <v>155</v>
      </c>
      <c r="J35" s="292">
        <v>2024</v>
      </c>
      <c r="K35" s="324" t="s">
        <v>116</v>
      </c>
      <c r="L35" s="292">
        <v>2023</v>
      </c>
      <c r="M35" s="324" t="s">
        <v>116</v>
      </c>
      <c r="N35" s="293" t="s">
        <v>102</v>
      </c>
      <c r="O35" s="293" t="s">
        <v>155</v>
      </c>
    </row>
    <row r="36" spans="1:15" s="20" customFormat="1" ht="15" customHeight="1" thickBot="1" x14ac:dyDescent="0.3">
      <c r="A36" s="325" t="s">
        <v>152</v>
      </c>
      <c r="B36" s="326"/>
      <c r="C36" s="278">
        <v>9638.2905038669578</v>
      </c>
      <c r="D36" s="268">
        <v>0.13847875615900457</v>
      </c>
      <c r="E36" s="278">
        <v>8459.5690013227504</v>
      </c>
      <c r="F36" s="268">
        <v>0.13459289995381357</v>
      </c>
      <c r="G36" s="268">
        <v>0.13933588133862385</v>
      </c>
      <c r="H36" s="507">
        <v>0.13635847749118901</v>
      </c>
      <c r="J36" s="278">
        <v>28036.516746764639</v>
      </c>
      <c r="K36" s="268">
        <v>0.13751929228584059</v>
      </c>
      <c r="L36" s="278">
        <v>24716.302668756281</v>
      </c>
      <c r="M36" s="268">
        <v>0.13627096487010626</v>
      </c>
      <c r="N36" s="268">
        <v>0.13433295920127319</v>
      </c>
      <c r="O36" s="507">
        <v>0.16332740995586592</v>
      </c>
    </row>
    <row r="37" spans="1:15" s="20" customFormat="1" ht="15" customHeight="1" x14ac:dyDescent="0.2">
      <c r="A37" s="327" t="s">
        <v>58</v>
      </c>
      <c r="B37" s="24"/>
      <c r="C37" s="279">
        <v>2858.4514905862407</v>
      </c>
      <c r="D37" s="280"/>
      <c r="E37" s="279">
        <v>2468.2002491871153</v>
      </c>
      <c r="F37" s="281"/>
      <c r="G37" s="282">
        <v>0.15811166112946129</v>
      </c>
      <c r="H37" s="283"/>
      <c r="J37" s="279">
        <v>8109.9113507706134</v>
      </c>
      <c r="K37" s="280"/>
      <c r="L37" s="279">
        <v>7179.416401324248</v>
      </c>
      <c r="M37" s="281"/>
      <c r="N37" s="282">
        <v>0.12960593137831311</v>
      </c>
      <c r="O37" s="283"/>
    </row>
    <row r="38" spans="1:15" s="20" customFormat="1" ht="15" customHeight="1" thickBot="1" x14ac:dyDescent="0.3">
      <c r="A38" s="25" t="s">
        <v>59</v>
      </c>
      <c r="B38" s="318"/>
      <c r="C38" s="284">
        <v>1504.1735087793609</v>
      </c>
      <c r="D38" s="268"/>
      <c r="E38" s="284">
        <v>902.04065100893126</v>
      </c>
      <c r="F38" s="285"/>
      <c r="G38" s="268">
        <v>0.66752297371182201</v>
      </c>
      <c r="H38" s="258"/>
      <c r="J38" s="284">
        <v>3897.2282576397633</v>
      </c>
      <c r="K38" s="268"/>
      <c r="L38" s="284">
        <v>1840.8764177603027</v>
      </c>
      <c r="M38" s="285"/>
      <c r="N38" s="268">
        <v>1.1170504549030595</v>
      </c>
      <c r="O38" s="258"/>
    </row>
    <row r="39" spans="1:15" s="24" customFormat="1" ht="15" customHeight="1" thickBot="1" x14ac:dyDescent="0.3">
      <c r="A39" s="328" t="s">
        <v>171</v>
      </c>
      <c r="B39" s="318"/>
      <c r="C39" s="276">
        <v>14000.915503232558</v>
      </c>
      <c r="D39" s="268">
        <v>0.20115905026903833</v>
      </c>
      <c r="E39" s="276">
        <v>11829.809901518796</v>
      </c>
      <c r="F39" s="268">
        <v>0.1882138936745823</v>
      </c>
      <c r="G39" s="268">
        <v>0.18352835927101574</v>
      </c>
      <c r="H39" s="286">
        <v>0.19280233300637506</v>
      </c>
      <c r="J39" s="276">
        <v>40043.656355175015</v>
      </c>
      <c r="K39" s="268">
        <v>0.1964143881438675</v>
      </c>
      <c r="L39" s="276">
        <v>33736.59548784083</v>
      </c>
      <c r="M39" s="268">
        <v>0.18600348442778961</v>
      </c>
      <c r="N39" s="268">
        <v>0.18695012866983984</v>
      </c>
      <c r="O39" s="286">
        <v>0.22616272651719282</v>
      </c>
    </row>
    <row r="40" spans="1:15" s="20" customFormat="1" ht="15" customHeight="1" thickBot="1" x14ac:dyDescent="0.35">
      <c r="A40" s="330" t="s">
        <v>161</v>
      </c>
      <c r="B40" s="329"/>
      <c r="C40" s="331">
        <v>6945.4744165592419</v>
      </c>
      <c r="D40" s="332"/>
      <c r="E40" s="331">
        <v>4976.362436879891</v>
      </c>
      <c r="F40" s="333"/>
      <c r="G40" s="287">
        <v>0.39569303977665182</v>
      </c>
      <c r="H40" s="334"/>
      <c r="J40" s="331">
        <v>15638.375566066263</v>
      </c>
      <c r="K40" s="332"/>
      <c r="L40" s="331">
        <v>11713.48011131362</v>
      </c>
      <c r="M40" s="333"/>
      <c r="N40" s="287">
        <v>0.33507509445990613</v>
      </c>
      <c r="O40" s="334"/>
    </row>
    <row r="41" spans="1:15" s="20" customFormat="1" ht="8.25" customHeight="1" x14ac:dyDescent="0.3">
      <c r="A41" s="24"/>
      <c r="B41" s="24"/>
      <c r="C41" s="24"/>
      <c r="D41" s="24"/>
      <c r="E41" s="24"/>
      <c r="F41" s="24"/>
      <c r="G41" s="24"/>
      <c r="H41" s="24"/>
    </row>
    <row r="42" spans="1:15" s="20" customFormat="1" ht="10.199999999999999" x14ac:dyDescent="0.3">
      <c r="A42" s="26"/>
      <c r="B42" s="23"/>
      <c r="C42" s="27"/>
      <c r="D42" s="28"/>
      <c r="E42" s="27"/>
      <c r="F42" s="28"/>
      <c r="G42" s="29"/>
      <c r="H42" s="30"/>
    </row>
    <row r="43" spans="1:15" s="31" customFormat="1" ht="18" customHeight="1" x14ac:dyDescent="0.2">
      <c r="A43" s="528"/>
      <c r="B43" s="528"/>
      <c r="C43" s="528"/>
      <c r="D43" s="528"/>
      <c r="E43" s="528"/>
      <c r="F43" s="528"/>
      <c r="G43" s="528"/>
      <c r="H43" s="528"/>
    </row>
    <row r="44" spans="1:15" s="20" customFormat="1" ht="11.1" customHeight="1" x14ac:dyDescent="0.3">
      <c r="A44" s="32"/>
    </row>
    <row r="45" spans="1:15" s="20" customFormat="1" ht="11.1" customHeight="1" x14ac:dyDescent="0.3">
      <c r="A45" s="528"/>
      <c r="B45" s="528"/>
      <c r="C45" s="528"/>
      <c r="D45" s="528"/>
      <c r="E45" s="528"/>
      <c r="F45" s="528"/>
      <c r="G45" s="528"/>
      <c r="H45" s="528"/>
    </row>
    <row r="46" spans="1:15" s="20" customFormat="1" ht="11.1" customHeight="1" x14ac:dyDescent="0.3">
      <c r="A46" s="527"/>
      <c r="B46" s="527"/>
      <c r="C46" s="527"/>
      <c r="D46" s="527"/>
      <c r="E46" s="527"/>
      <c r="F46" s="527"/>
      <c r="G46" s="527"/>
      <c r="H46" s="527"/>
    </row>
    <row r="47" spans="1:15" s="20" customFormat="1" ht="11.1" customHeight="1" x14ac:dyDescent="0.3">
      <c r="A47" s="527"/>
      <c r="B47" s="527"/>
      <c r="C47" s="527"/>
      <c r="D47" s="527"/>
      <c r="E47" s="527"/>
      <c r="F47" s="527"/>
      <c r="G47" s="527"/>
      <c r="H47" s="527"/>
    </row>
    <row r="48" spans="1:15" s="20" customFormat="1" ht="11.1" customHeight="1" x14ac:dyDescent="0.3">
      <c r="A48" s="529"/>
      <c r="B48" s="529"/>
      <c r="C48" s="529"/>
      <c r="D48" s="529"/>
      <c r="E48" s="529"/>
      <c r="F48" s="529"/>
      <c r="G48" s="529"/>
      <c r="H48" s="529"/>
    </row>
    <row r="49" spans="1:8" s="20" customFormat="1" ht="11.1" customHeight="1" x14ac:dyDescent="0.3">
      <c r="A49" s="526"/>
      <c r="B49" s="526"/>
      <c r="C49" s="526"/>
      <c r="D49" s="526"/>
      <c r="E49" s="526"/>
      <c r="F49" s="526"/>
      <c r="G49" s="526"/>
      <c r="H49" s="526"/>
    </row>
    <row r="50" spans="1:8" s="20" customFormat="1" ht="11.1" customHeight="1" x14ac:dyDescent="0.3">
      <c r="A50" s="526"/>
      <c r="B50" s="526"/>
      <c r="C50" s="526"/>
      <c r="D50" s="526"/>
      <c r="E50" s="526"/>
      <c r="F50" s="526"/>
      <c r="G50" s="526"/>
      <c r="H50" s="526"/>
    </row>
    <row r="51" spans="1:8" s="20" customFormat="1" ht="11.1" customHeight="1" x14ac:dyDescent="0.3">
      <c r="A51" s="526"/>
      <c r="B51" s="526"/>
      <c r="C51" s="526"/>
      <c r="D51" s="526"/>
      <c r="E51" s="526"/>
      <c r="F51" s="526"/>
      <c r="G51" s="526"/>
      <c r="H51" s="526"/>
    </row>
    <row r="52" spans="1:8" s="33" customFormat="1" ht="15.75" customHeight="1" x14ac:dyDescent="0.3">
      <c r="A52" s="526"/>
      <c r="B52" s="526"/>
      <c r="C52" s="526"/>
      <c r="D52" s="526"/>
      <c r="E52" s="526"/>
      <c r="F52" s="526"/>
      <c r="G52" s="526"/>
      <c r="H52" s="526"/>
    </row>
    <row r="53" spans="1:8" s="33" customFormat="1" ht="15.75" customHeight="1" x14ac:dyDescent="0.3">
      <c r="A53" s="527"/>
      <c r="B53" s="527"/>
      <c r="C53" s="527"/>
      <c r="D53" s="527"/>
      <c r="E53" s="527"/>
      <c r="F53" s="527"/>
      <c r="G53" s="527"/>
      <c r="H53" s="527"/>
    </row>
    <row r="54" spans="1:8" s="33" customFormat="1" ht="15.75" customHeight="1" x14ac:dyDescent="0.3">
      <c r="B54" s="34"/>
      <c r="C54" s="35"/>
      <c r="D54" s="35"/>
      <c r="E54" s="35"/>
      <c r="F54" s="35"/>
      <c r="G54" s="35"/>
      <c r="H54" s="35"/>
    </row>
    <row r="55" spans="1:8" s="33" customFormat="1" ht="15.75" customHeight="1" x14ac:dyDescent="0.3">
      <c r="A55" s="36"/>
      <c r="B55" s="34"/>
      <c r="C55" s="35"/>
      <c r="D55" s="35"/>
      <c r="E55" s="35"/>
      <c r="F55" s="35"/>
      <c r="G55" s="35"/>
      <c r="H55" s="35"/>
    </row>
    <row r="56" spans="1:8" ht="16.2" x14ac:dyDescent="0.3">
      <c r="A56" s="36"/>
      <c r="B56" s="34"/>
      <c r="C56" s="35"/>
      <c r="D56" s="35"/>
      <c r="E56" s="35"/>
      <c r="F56" s="35"/>
      <c r="G56" s="35"/>
      <c r="H56" s="35"/>
    </row>
    <row r="57" spans="1:8" x14ac:dyDescent="0.3">
      <c r="A57" s="38"/>
      <c r="B57" s="34"/>
      <c r="C57" s="35"/>
      <c r="D57" s="35"/>
      <c r="E57" s="35"/>
      <c r="F57" s="35"/>
      <c r="G57" s="35"/>
      <c r="H57" s="35"/>
    </row>
  </sheetData>
  <mergeCells count="15">
    <mergeCell ref="J5:O5"/>
    <mergeCell ref="A1:O1"/>
    <mergeCell ref="A2:O2"/>
    <mergeCell ref="A3:O3"/>
    <mergeCell ref="A43:H43"/>
    <mergeCell ref="C5:H5"/>
    <mergeCell ref="A51:H51"/>
    <mergeCell ref="A52:H52"/>
    <mergeCell ref="A53:H53"/>
    <mergeCell ref="A45:H45"/>
    <mergeCell ref="A46:H46"/>
    <mergeCell ref="A47:H47"/>
    <mergeCell ref="A48:H48"/>
    <mergeCell ref="A49:H49"/>
    <mergeCell ref="A50:H50"/>
  </mergeCells>
  <pageMargins left="0.7" right="0.7" top="0.75" bottom="0.75" header="0.3" footer="0.3"/>
  <customProperties>
    <customPr name="EpmWorksheetKeyString_GUID" r:id="rId1"/>
  </customProperties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0</xdr:colOff>
                <xdr:row>41</xdr:row>
                <xdr:rowOff>0</xdr:rowOff>
              </from>
              <to>
                <xdr:col>4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0"/>
  <sheetViews>
    <sheetView showGridLines="0" workbookViewId="0">
      <selection activeCell="C7" sqref="C7:H20"/>
    </sheetView>
  </sheetViews>
  <sheetFormatPr baseColWidth="10" defaultRowHeight="14.4" x14ac:dyDescent="0.3"/>
  <cols>
    <col min="1" max="1" width="51.109375" customWidth="1"/>
    <col min="2" max="2" width="1.6640625" customWidth="1"/>
    <col min="3" max="6" width="7.6640625" customWidth="1"/>
    <col min="7" max="7" width="10.88671875" customWidth="1"/>
    <col min="8" max="8" width="13.88671875" customWidth="1"/>
    <col min="9" max="9" width="2.6640625" customWidth="1"/>
    <col min="10" max="13" width="7.6640625" customWidth="1"/>
    <col min="14" max="14" width="10.88671875" customWidth="1"/>
    <col min="15" max="15" width="13.88671875" customWidth="1"/>
  </cols>
  <sheetData>
    <row r="1" spans="1:15" x14ac:dyDescent="0.3">
      <c r="A1" s="531" t="s">
        <v>60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</row>
    <row r="2" spans="1:15" x14ac:dyDescent="0.3">
      <c r="A2" s="531" t="s">
        <v>61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</row>
    <row r="3" spans="1:15" x14ac:dyDescent="0.3">
      <c r="A3" s="533" t="s">
        <v>38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</row>
    <row r="4" spans="1:15" x14ac:dyDescent="0.3">
      <c r="A4" s="41"/>
      <c r="B4" s="42"/>
      <c r="C4" s="42"/>
      <c r="D4" s="42"/>
      <c r="E4" s="42"/>
      <c r="F4" s="42"/>
      <c r="G4" s="42"/>
      <c r="H4" s="42"/>
    </row>
    <row r="5" spans="1:15" ht="15" customHeight="1" x14ac:dyDescent="0.3">
      <c r="A5" s="41"/>
      <c r="B5" s="42"/>
      <c r="C5" s="530" t="s">
        <v>189</v>
      </c>
      <c r="D5" s="530"/>
      <c r="E5" s="530"/>
      <c r="F5" s="530"/>
      <c r="G5" s="530"/>
      <c r="H5" s="530"/>
      <c r="J5" s="530" t="s">
        <v>190</v>
      </c>
      <c r="K5" s="530"/>
      <c r="L5" s="530"/>
      <c r="M5" s="530"/>
      <c r="N5" s="530"/>
      <c r="O5" s="530"/>
    </row>
    <row r="6" spans="1:15" ht="20.100000000000001" customHeight="1" x14ac:dyDescent="0.3">
      <c r="A6" s="348"/>
      <c r="B6" s="349"/>
      <c r="C6" s="350">
        <v>2024</v>
      </c>
      <c r="D6" s="351" t="s">
        <v>116</v>
      </c>
      <c r="E6" s="350">
        <v>2023</v>
      </c>
      <c r="F6" s="351" t="s">
        <v>116</v>
      </c>
      <c r="G6" s="350" t="s">
        <v>102</v>
      </c>
      <c r="H6" s="350" t="s">
        <v>156</v>
      </c>
      <c r="J6" s="350">
        <v>2024</v>
      </c>
      <c r="K6" s="351" t="s">
        <v>116</v>
      </c>
      <c r="L6" s="350">
        <v>2023</v>
      </c>
      <c r="M6" s="351" t="s">
        <v>116</v>
      </c>
      <c r="N6" s="350" t="s">
        <v>102</v>
      </c>
      <c r="O6" s="350" t="s">
        <v>156</v>
      </c>
    </row>
    <row r="7" spans="1:15" x14ac:dyDescent="0.3">
      <c r="A7" s="352" t="s">
        <v>91</v>
      </c>
      <c r="B7" s="295"/>
      <c r="C7" s="247">
        <v>3250.4142660284583</v>
      </c>
      <c r="D7" s="247"/>
      <c r="E7" s="247">
        <v>3232.7786040167121</v>
      </c>
      <c r="F7" s="247"/>
      <c r="G7" s="248">
        <v>5.4552643938665657E-3</v>
      </c>
      <c r="H7" s="248">
        <v>5.4552643952749946E-3</v>
      </c>
      <c r="J7" s="247">
        <v>9834.8501806454624</v>
      </c>
      <c r="K7" s="247"/>
      <c r="L7" s="247">
        <v>9363.191358476246</v>
      </c>
      <c r="M7" s="247"/>
      <c r="N7" s="248">
        <v>5.037372452526423E-2</v>
      </c>
      <c r="O7" s="248">
        <v>5.0373724530936803E-2</v>
      </c>
    </row>
    <row r="8" spans="1:15" x14ac:dyDescent="0.3">
      <c r="A8" s="353" t="s">
        <v>92</v>
      </c>
      <c r="B8" s="295"/>
      <c r="C8" s="250">
        <v>629.03078650830309</v>
      </c>
      <c r="D8" s="250"/>
      <c r="E8" s="250">
        <v>633.21353446111766</v>
      </c>
      <c r="F8" s="250"/>
      <c r="G8" s="251">
        <v>-6.6055883602902377E-3</v>
      </c>
      <c r="H8" s="251">
        <v>-6.6055883602902377E-3</v>
      </c>
      <c r="J8" s="250">
        <v>1904.4630846716245</v>
      </c>
      <c r="K8" s="250"/>
      <c r="L8" s="250">
        <v>1813.8804606651895</v>
      </c>
      <c r="M8" s="250"/>
      <c r="N8" s="251">
        <v>4.9938585243493039E-2</v>
      </c>
      <c r="O8" s="251">
        <v>4.9938585391541723E-2</v>
      </c>
    </row>
    <row r="9" spans="1:15" ht="15" thickBot="1" x14ac:dyDescent="0.35">
      <c r="A9" s="354" t="s">
        <v>39</v>
      </c>
      <c r="B9" s="295"/>
      <c r="C9" s="335">
        <v>67.163903683469982</v>
      </c>
      <c r="D9" s="335"/>
      <c r="E9" s="335">
        <v>61.280877610236757</v>
      </c>
      <c r="F9" s="336"/>
      <c r="G9" s="268">
        <v>9.600100884081475E-2</v>
      </c>
      <c r="H9" s="336"/>
      <c r="J9" s="335">
        <v>65.500004611094823</v>
      </c>
      <c r="K9" s="335"/>
      <c r="L9" s="335">
        <v>61.359089225494067</v>
      </c>
      <c r="M9" s="336"/>
      <c r="N9" s="268">
        <v>6.7486584919520753E-2</v>
      </c>
      <c r="O9" s="336"/>
    </row>
    <row r="10" spans="1:15" x14ac:dyDescent="0.3">
      <c r="A10" s="355" t="s">
        <v>40</v>
      </c>
      <c r="B10" s="295"/>
      <c r="C10" s="255">
        <v>42533.094980165115</v>
      </c>
      <c r="D10" s="256"/>
      <c r="E10" s="270">
        <v>39023.876339811992</v>
      </c>
      <c r="F10" s="337"/>
      <c r="G10" s="256"/>
      <c r="H10" s="337"/>
      <c r="J10" s="255">
        <v>125455.27273928613</v>
      </c>
      <c r="K10" s="256"/>
      <c r="L10" s="270">
        <v>111717.29642422953</v>
      </c>
      <c r="M10" s="337"/>
      <c r="N10" s="256"/>
      <c r="O10" s="337"/>
    </row>
    <row r="11" spans="1:15" ht="15" thickBot="1" x14ac:dyDescent="0.35">
      <c r="A11" s="354" t="s">
        <v>145</v>
      </c>
      <c r="B11" s="295"/>
      <c r="C11" s="267">
        <v>12.5171351759678</v>
      </c>
      <c r="D11" s="336"/>
      <c r="E11" s="338">
        <v>11.363181427953901</v>
      </c>
      <c r="F11" s="254"/>
      <c r="G11" s="336"/>
      <c r="H11" s="254"/>
      <c r="J11" s="267">
        <v>1.1022341713888999</v>
      </c>
      <c r="K11" s="336"/>
      <c r="L11" s="338">
        <v>23.060526569840697</v>
      </c>
      <c r="M11" s="254"/>
      <c r="N11" s="336"/>
      <c r="O11" s="254"/>
    </row>
    <row r="12" spans="1:15" ht="15.6" thickBot="1" x14ac:dyDescent="0.35">
      <c r="A12" s="356" t="s">
        <v>93</v>
      </c>
      <c r="B12" s="310"/>
      <c r="C12" s="339">
        <v>42545.612115341079</v>
      </c>
      <c r="D12" s="340">
        <v>1</v>
      </c>
      <c r="E12" s="341">
        <v>39035.239521239942</v>
      </c>
      <c r="F12" s="340">
        <v>1</v>
      </c>
      <c r="G12" s="340">
        <v>8.9928296512464367E-2</v>
      </c>
      <c r="H12" s="340">
        <v>6.7075775431910012E-2</v>
      </c>
      <c r="J12" s="339">
        <v>125456.3749734575</v>
      </c>
      <c r="K12" s="340">
        <v>1</v>
      </c>
      <c r="L12" s="341">
        <v>111740.3569507994</v>
      </c>
      <c r="M12" s="340">
        <v>1</v>
      </c>
      <c r="N12" s="340">
        <v>0.12274900847772874</v>
      </c>
      <c r="O12" s="340">
        <v>0.12001639130836761</v>
      </c>
    </row>
    <row r="13" spans="1:15" ht="15" thickBot="1" x14ac:dyDescent="0.35">
      <c r="A13" s="355" t="s">
        <v>42</v>
      </c>
      <c r="B13" s="310"/>
      <c r="C13" s="342">
        <v>21854.824398417895</v>
      </c>
      <c r="D13" s="131">
        <v>0.5136798676011407</v>
      </c>
      <c r="E13" s="267">
        <v>20346.440180017045</v>
      </c>
      <c r="F13" s="131">
        <v>0.52123262030827544</v>
      </c>
      <c r="G13" s="131"/>
      <c r="H13" s="131"/>
      <c r="J13" s="342">
        <v>64930.005847580978</v>
      </c>
      <c r="K13" s="131">
        <v>0.51755047012412136</v>
      </c>
      <c r="L13" s="267">
        <v>58497.394604842404</v>
      </c>
      <c r="M13" s="131">
        <v>0.52351179288427996</v>
      </c>
      <c r="N13" s="131"/>
      <c r="O13" s="131"/>
    </row>
    <row r="14" spans="1:15" ht="15" thickBot="1" x14ac:dyDescent="0.35">
      <c r="A14" s="356" t="s">
        <v>2</v>
      </c>
      <c r="B14" s="295"/>
      <c r="C14" s="267">
        <v>20690.787716923183</v>
      </c>
      <c r="D14" s="262">
        <v>0.48632013239885924</v>
      </c>
      <c r="E14" s="345">
        <v>18688.799341222897</v>
      </c>
      <c r="F14" s="262">
        <v>0.47876737969172461</v>
      </c>
      <c r="G14" s="262">
        <v>0.10712236453223567</v>
      </c>
      <c r="H14" s="262">
        <v>8.4375029535677104E-2</v>
      </c>
      <c r="J14" s="267">
        <v>60526.369125876539</v>
      </c>
      <c r="K14" s="262">
        <v>0.48244952987587886</v>
      </c>
      <c r="L14" s="345">
        <v>53242.962345956985</v>
      </c>
      <c r="M14" s="262">
        <v>0.47648820711571999</v>
      </c>
      <c r="N14" s="262">
        <v>0.13679567137144133</v>
      </c>
      <c r="O14" s="262">
        <v>0.1338956575099568</v>
      </c>
    </row>
    <row r="15" spans="1:15" x14ac:dyDescent="0.3">
      <c r="A15" s="357" t="s">
        <v>146</v>
      </c>
      <c r="B15" s="358"/>
      <c r="C15" s="255">
        <v>13970.981979030919</v>
      </c>
      <c r="D15" s="510">
        <v>0.32837656539423177</v>
      </c>
      <c r="E15" s="344">
        <v>12369.857332163827</v>
      </c>
      <c r="F15" s="510">
        <v>0.31688949482257212</v>
      </c>
      <c r="G15" s="248"/>
      <c r="H15" s="248"/>
      <c r="J15" s="255">
        <v>40325.422833834898</v>
      </c>
      <c r="K15" s="510">
        <v>0.32142984238438621</v>
      </c>
      <c r="L15" s="344">
        <v>35680.34302593115</v>
      </c>
      <c r="M15" s="510">
        <v>0.31931473998818194</v>
      </c>
      <c r="N15" s="248"/>
      <c r="O15" s="248"/>
    </row>
    <row r="16" spans="1:15" x14ac:dyDescent="0.3">
      <c r="A16" s="359" t="s">
        <v>147</v>
      </c>
      <c r="B16" s="305"/>
      <c r="C16" s="344">
        <v>35.747724985951002</v>
      </c>
      <c r="D16" s="248">
        <v>8.402211934109441E-4</v>
      </c>
      <c r="E16" s="344">
        <v>343.98503518867943</v>
      </c>
      <c r="F16" s="248">
        <v>-1.4587302765546332E-3</v>
      </c>
      <c r="G16" s="248"/>
      <c r="H16" s="248"/>
      <c r="J16" s="344">
        <v>632.69287843224026</v>
      </c>
      <c r="K16" s="248">
        <v>5.0431305588583882E-3</v>
      </c>
      <c r="L16" s="344">
        <v>131.73969761626861</v>
      </c>
      <c r="M16" s="248">
        <v>1.1789804615916447E-3</v>
      </c>
      <c r="N16" s="248"/>
      <c r="O16" s="248"/>
    </row>
    <row r="17" spans="1:15" ht="27.6" thickBot="1" x14ac:dyDescent="0.35">
      <c r="A17" s="355" t="s">
        <v>94</v>
      </c>
      <c r="B17" s="295"/>
      <c r="C17" s="258">
        <v>-26.802237510000001</v>
      </c>
      <c r="D17" s="268">
        <v>-6.2996478784555225E-4</v>
      </c>
      <c r="E17" s="267">
        <v>-56.941885742194692</v>
      </c>
      <c r="F17" s="131">
        <v>-1.4587302765546332E-3</v>
      </c>
      <c r="G17" s="131"/>
      <c r="H17" s="131"/>
      <c r="J17" s="258">
        <v>-114.65830644</v>
      </c>
      <c r="K17" s="268">
        <v>-9.1392969439981018E-4</v>
      </c>
      <c r="L17" s="267">
        <v>-120.9069869721947</v>
      </c>
      <c r="M17" s="131">
        <v>-1.0820350880517723E-3</v>
      </c>
      <c r="N17" s="131"/>
      <c r="O17" s="131"/>
    </row>
    <row r="18" spans="1:15" ht="15.6" thickBot="1" x14ac:dyDescent="0.35">
      <c r="A18" s="360" t="s">
        <v>95</v>
      </c>
      <c r="B18" s="295"/>
      <c r="C18" s="267">
        <v>6710.8602504163146</v>
      </c>
      <c r="D18" s="131">
        <v>0.15773331059906212</v>
      </c>
      <c r="E18" s="345">
        <v>6031.8988596125819</v>
      </c>
      <c r="F18" s="262">
        <v>0.15452444851351538</v>
      </c>
      <c r="G18" s="262">
        <v>0.11256179962661728</v>
      </c>
      <c r="H18" s="262">
        <v>9.0827109300692044E-2</v>
      </c>
      <c r="J18" s="267">
        <v>19682.9117200494</v>
      </c>
      <c r="K18" s="131">
        <v>0.15689048662703403</v>
      </c>
      <c r="L18" s="345">
        <v>17551.786609381754</v>
      </c>
      <c r="M18" s="262">
        <v>0.15707652175399811</v>
      </c>
      <c r="N18" s="262">
        <v>0.12141926962173311</v>
      </c>
      <c r="O18" s="262">
        <v>0.12141926962173311</v>
      </c>
    </row>
    <row r="19" spans="1:15" ht="15" thickBot="1" x14ac:dyDescent="0.35">
      <c r="A19" s="361" t="s">
        <v>148</v>
      </c>
      <c r="B19" s="295"/>
      <c r="C19" s="345">
        <v>2700.087665711826</v>
      </c>
      <c r="D19" s="262">
        <v>6.34633639396677E-2</v>
      </c>
      <c r="E19" s="267">
        <v>2150.5749502634189</v>
      </c>
      <c r="F19" s="131">
        <v>5.5093166498779732E-2</v>
      </c>
      <c r="G19" s="262"/>
      <c r="H19" s="131"/>
      <c r="J19" s="345">
        <v>7353.8600972647346</v>
      </c>
      <c r="K19" s="262">
        <v>5.8616870596018521E-2</v>
      </c>
      <c r="L19" s="267">
        <v>5565.8130855659692</v>
      </c>
      <c r="M19" s="131">
        <v>4.9810231839662572E-2</v>
      </c>
      <c r="N19" s="262"/>
      <c r="O19" s="131"/>
    </row>
    <row r="20" spans="1:15" ht="15.6" thickBot="1" x14ac:dyDescent="0.35">
      <c r="A20" s="362" t="s">
        <v>172</v>
      </c>
      <c r="B20" s="295"/>
      <c r="C20" s="346">
        <v>9410.9479161281397</v>
      </c>
      <c r="D20" s="347">
        <v>0.22119667453872979</v>
      </c>
      <c r="E20" s="346">
        <v>8182.4738098760017</v>
      </c>
      <c r="F20" s="347">
        <v>0.20961761501229512</v>
      </c>
      <c r="G20" s="347">
        <v>0.15013480455866612</v>
      </c>
      <c r="H20" s="347">
        <v>0.12692575767466852</v>
      </c>
      <c r="J20" s="346">
        <v>27036.771817314137</v>
      </c>
      <c r="K20" s="347">
        <v>0.21550735722305256</v>
      </c>
      <c r="L20" s="346">
        <v>23117.599694947723</v>
      </c>
      <c r="M20" s="347">
        <v>0.20688675359366068</v>
      </c>
      <c r="N20" s="347">
        <v>0.16953196586507802</v>
      </c>
      <c r="O20" s="347">
        <v>0.16953196586507802</v>
      </c>
    </row>
  </sheetData>
  <mergeCells count="5">
    <mergeCell ref="J5:O5"/>
    <mergeCell ref="A1:O1"/>
    <mergeCell ref="A2:O2"/>
    <mergeCell ref="A3:O3"/>
    <mergeCell ref="C5:H5"/>
  </mergeCells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"/>
  <sheetViews>
    <sheetView showGridLines="0" topLeftCell="A16" workbookViewId="0">
      <selection activeCell="J7" sqref="J7:O20"/>
    </sheetView>
  </sheetViews>
  <sheetFormatPr baseColWidth="10" defaultRowHeight="14.4" x14ac:dyDescent="0.3"/>
  <cols>
    <col min="1" max="1" width="51.109375" customWidth="1"/>
    <col min="2" max="2" width="1.6640625" customWidth="1"/>
    <col min="3" max="6" width="7.6640625" customWidth="1"/>
    <col min="7" max="7" width="11.44140625" customWidth="1"/>
    <col min="8" max="8" width="14.109375" customWidth="1"/>
    <col min="9" max="9" width="2.6640625" customWidth="1"/>
    <col min="10" max="13" width="7.6640625" customWidth="1"/>
    <col min="14" max="14" width="10.88671875" customWidth="1"/>
    <col min="15" max="15" width="13.88671875" customWidth="1"/>
  </cols>
  <sheetData>
    <row r="1" spans="1:15" x14ac:dyDescent="0.3">
      <c r="A1" s="531" t="s">
        <v>62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</row>
    <row r="2" spans="1:15" x14ac:dyDescent="0.3">
      <c r="A2" s="534" t="s">
        <v>61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</row>
    <row r="3" spans="1:15" x14ac:dyDescent="0.3">
      <c r="A3" s="533" t="s">
        <v>38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</row>
    <row r="4" spans="1:15" x14ac:dyDescent="0.3">
      <c r="A4" s="41"/>
      <c r="B4" s="42"/>
      <c r="C4" s="42"/>
      <c r="D4" s="42"/>
      <c r="E4" s="42"/>
      <c r="F4" s="42"/>
      <c r="G4" s="42"/>
      <c r="H4" s="42"/>
    </row>
    <row r="5" spans="1:15" ht="15" customHeight="1" x14ac:dyDescent="0.3">
      <c r="A5" s="41"/>
      <c r="B5" s="42"/>
      <c r="C5" s="530" t="s">
        <v>189</v>
      </c>
      <c r="D5" s="530"/>
      <c r="E5" s="530"/>
      <c r="F5" s="530"/>
      <c r="G5" s="530"/>
      <c r="H5" s="530"/>
      <c r="J5" s="530" t="s">
        <v>190</v>
      </c>
      <c r="K5" s="530"/>
      <c r="L5" s="530"/>
      <c r="M5" s="530"/>
      <c r="N5" s="530"/>
      <c r="O5" s="530"/>
    </row>
    <row r="6" spans="1:15" ht="20.100000000000001" customHeight="1" x14ac:dyDescent="0.3">
      <c r="A6" s="348"/>
      <c r="B6" s="349"/>
      <c r="C6" s="350">
        <v>2024</v>
      </c>
      <c r="D6" s="351" t="s">
        <v>116</v>
      </c>
      <c r="E6" s="350">
        <v>2023</v>
      </c>
      <c r="F6" s="351" t="s">
        <v>116</v>
      </c>
      <c r="G6" s="350" t="s">
        <v>102</v>
      </c>
      <c r="H6" s="350" t="s">
        <v>156</v>
      </c>
      <c r="J6" s="350">
        <v>2024</v>
      </c>
      <c r="K6" s="351" t="s">
        <v>116</v>
      </c>
      <c r="L6" s="350">
        <v>2023</v>
      </c>
      <c r="M6" s="351" t="s">
        <v>116</v>
      </c>
      <c r="N6" s="350" t="s">
        <v>102</v>
      </c>
      <c r="O6" s="350" t="s">
        <v>156</v>
      </c>
    </row>
    <row r="7" spans="1:15" x14ac:dyDescent="0.3">
      <c r="A7" s="352" t="s">
        <v>91</v>
      </c>
      <c r="B7" s="295"/>
      <c r="C7" s="247">
        <v>2902.7443925537518</v>
      </c>
      <c r="D7" s="247"/>
      <c r="E7" s="247">
        <v>2815.8024952012588</v>
      </c>
      <c r="F7" s="247"/>
      <c r="G7" s="248">
        <v>3.0876418889698831E-2</v>
      </c>
      <c r="H7" s="248">
        <v>3.0876418889698831E-2</v>
      </c>
      <c r="J7" s="247">
        <v>8649.1072099260909</v>
      </c>
      <c r="K7" s="247"/>
      <c r="L7" s="247">
        <v>8185.5779832582593</v>
      </c>
      <c r="M7" s="247"/>
      <c r="N7" s="248">
        <v>5.6627550017344541E-2</v>
      </c>
      <c r="O7" s="248">
        <v>5.6627550069236365E-2</v>
      </c>
    </row>
    <row r="8" spans="1:15" x14ac:dyDescent="0.3">
      <c r="A8" s="353" t="s">
        <v>92</v>
      </c>
      <c r="B8" s="295"/>
      <c r="C8" s="250">
        <v>412.08081154058129</v>
      </c>
      <c r="D8" s="250"/>
      <c r="E8" s="250">
        <v>399.86024354068479</v>
      </c>
      <c r="F8" s="250"/>
      <c r="G8" s="251">
        <v>3.056209812629973E-2</v>
      </c>
      <c r="H8" s="251">
        <v>3.056209812629973E-2</v>
      </c>
      <c r="J8" s="250">
        <v>1241.0911142769737</v>
      </c>
      <c r="K8" s="250"/>
      <c r="L8" s="250">
        <v>1177.7124625376318</v>
      </c>
      <c r="M8" s="250"/>
      <c r="N8" s="251">
        <v>5.3815047182891318E-2</v>
      </c>
      <c r="O8" s="251">
        <v>5.3815047182891096E-2</v>
      </c>
    </row>
    <row r="9" spans="1:15" ht="15" thickBot="1" x14ac:dyDescent="0.35">
      <c r="A9" s="354" t="s">
        <v>39</v>
      </c>
      <c r="B9" s="295"/>
      <c r="C9" s="335">
        <v>61.517874263001097</v>
      </c>
      <c r="D9" s="335"/>
      <c r="E9" s="335">
        <v>55.045293087178834</v>
      </c>
      <c r="F9" s="336"/>
      <c r="G9" s="268">
        <v>0.11758646040036913</v>
      </c>
      <c r="H9" s="336"/>
      <c r="J9" s="335">
        <v>59.164475223562349</v>
      </c>
      <c r="K9" s="335"/>
      <c r="L9" s="335">
        <v>54.654413722991755</v>
      </c>
      <c r="M9" s="336"/>
      <c r="N9" s="268">
        <v>8.2519620893368506E-2</v>
      </c>
      <c r="O9" s="336"/>
    </row>
    <row r="10" spans="1:15" x14ac:dyDescent="0.3">
      <c r="A10" s="355" t="s">
        <v>40</v>
      </c>
      <c r="B10" s="295"/>
      <c r="C10" s="255">
        <v>26865.474981810683</v>
      </c>
      <c r="D10" s="256"/>
      <c r="E10" s="255">
        <v>23588.07905032206</v>
      </c>
      <c r="F10" s="256"/>
      <c r="G10" s="256"/>
      <c r="H10" s="256"/>
      <c r="J10" s="255">
        <v>77886.272724874347</v>
      </c>
      <c r="K10" s="256"/>
      <c r="L10" s="255">
        <v>69063.13710124194</v>
      </c>
      <c r="M10" s="256"/>
      <c r="N10" s="256"/>
      <c r="O10" s="256"/>
    </row>
    <row r="11" spans="1:15" ht="15" thickBot="1" x14ac:dyDescent="0.35">
      <c r="A11" s="354" t="s">
        <v>145</v>
      </c>
      <c r="B11" s="295"/>
      <c r="C11" s="267">
        <v>190.13384969187442</v>
      </c>
      <c r="D11" s="336"/>
      <c r="E11" s="258">
        <v>229.69227987004342</v>
      </c>
      <c r="F11" s="336"/>
      <c r="G11" s="336"/>
      <c r="H11" s="336"/>
      <c r="J11" s="267">
        <v>530.68731337952147</v>
      </c>
      <c r="K11" s="336"/>
      <c r="L11" s="258">
        <v>572.65377457679972</v>
      </c>
      <c r="M11" s="336"/>
      <c r="N11" s="336"/>
      <c r="O11" s="336"/>
    </row>
    <row r="12" spans="1:15" ht="15.6" thickBot="1" x14ac:dyDescent="0.35">
      <c r="A12" s="356" t="s">
        <v>93</v>
      </c>
      <c r="B12" s="310"/>
      <c r="C12" s="345">
        <v>27055.608831502555</v>
      </c>
      <c r="D12" s="262">
        <v>1</v>
      </c>
      <c r="E12" s="345">
        <v>23817.771330192103</v>
      </c>
      <c r="F12" s="262">
        <v>1</v>
      </c>
      <c r="G12" s="262">
        <v>0.1359420852784019</v>
      </c>
      <c r="H12" s="262">
        <v>0.19494702238935968</v>
      </c>
      <c r="J12" s="345">
        <v>78416.960038253863</v>
      </c>
      <c r="K12" s="262">
        <v>1</v>
      </c>
      <c r="L12" s="345">
        <v>69635.790875818755</v>
      </c>
      <c r="M12" s="262">
        <v>1</v>
      </c>
      <c r="N12" s="262">
        <v>0.1261013776391875</v>
      </c>
      <c r="O12" s="262">
        <v>0.22041859705438105</v>
      </c>
    </row>
    <row r="13" spans="1:15" ht="15" thickBot="1" x14ac:dyDescent="0.35">
      <c r="A13" s="355" t="s">
        <v>42</v>
      </c>
      <c r="B13" s="310"/>
      <c r="C13" s="258">
        <v>15652.135738270492</v>
      </c>
      <c r="D13" s="131">
        <v>0.5785172248663546</v>
      </c>
      <c r="E13" s="267">
        <v>13658.685139479923</v>
      </c>
      <c r="F13" s="131">
        <v>0.57346612956039988</v>
      </c>
      <c r="G13" s="131"/>
      <c r="H13" s="131"/>
      <c r="J13" s="258">
        <v>46057.143497301513</v>
      </c>
      <c r="K13" s="131">
        <v>0.58733650826088668</v>
      </c>
      <c r="L13" s="267">
        <v>41427.951078547027</v>
      </c>
      <c r="M13" s="131">
        <v>0.59492325078098618</v>
      </c>
      <c r="N13" s="131"/>
      <c r="O13" s="131"/>
    </row>
    <row r="14" spans="1:15" ht="15" thickBot="1" x14ac:dyDescent="0.35">
      <c r="A14" s="356" t="s">
        <v>2</v>
      </c>
      <c r="B14" s="295"/>
      <c r="C14" s="267">
        <v>11403.473093232065</v>
      </c>
      <c r="D14" s="261">
        <v>0.42148277513364552</v>
      </c>
      <c r="E14" s="270">
        <v>10159.086190712178</v>
      </c>
      <c r="F14" s="261">
        <v>0.4265338704396</v>
      </c>
      <c r="G14" s="261">
        <v>0.1224900428207365</v>
      </c>
      <c r="H14" s="261">
        <v>0.17377077533361884</v>
      </c>
      <c r="J14" s="267">
        <v>32359.81654095235</v>
      </c>
      <c r="K14" s="261">
        <v>0.41266349173911326</v>
      </c>
      <c r="L14" s="270">
        <v>28207.839797271732</v>
      </c>
      <c r="M14" s="261">
        <v>0.40507674921901393</v>
      </c>
      <c r="N14" s="261">
        <v>0.1471922973726687</v>
      </c>
      <c r="O14" s="261">
        <v>0.24933502566557397</v>
      </c>
    </row>
    <row r="15" spans="1:15" x14ac:dyDescent="0.3">
      <c r="A15" s="357" t="s">
        <v>146</v>
      </c>
      <c r="B15" s="358"/>
      <c r="C15" s="255">
        <v>8453.7794877803808</v>
      </c>
      <c r="D15" s="257">
        <v>0.31245940686195578</v>
      </c>
      <c r="E15" s="255">
        <v>7600.1349542101079</v>
      </c>
      <c r="F15" s="257">
        <v>0.31909513484059504</v>
      </c>
      <c r="G15" s="257"/>
      <c r="H15" s="257"/>
      <c r="J15" s="255">
        <v>23750.837732476339</v>
      </c>
      <c r="K15" s="257">
        <v>0.30287883795661108</v>
      </c>
      <c r="L15" s="255">
        <v>20820.046661494478</v>
      </c>
      <c r="M15" s="257">
        <v>0.2989848524679326</v>
      </c>
      <c r="N15" s="257"/>
      <c r="O15" s="257"/>
    </row>
    <row r="16" spans="1:15" x14ac:dyDescent="0.3">
      <c r="A16" s="359" t="s">
        <v>147</v>
      </c>
      <c r="B16" s="305"/>
      <c r="C16" s="344">
        <v>40.242535962780856</v>
      </c>
      <c r="D16" s="248">
        <v>1.4874008643976228E-3</v>
      </c>
      <c r="E16" s="344">
        <v>156.1949578908513</v>
      </c>
      <c r="F16" s="248">
        <v>6.5579165962036928E-3</v>
      </c>
      <c r="G16" s="248"/>
      <c r="H16" s="248"/>
      <c r="J16" s="344">
        <v>306.99908292327825</v>
      </c>
      <c r="K16" s="248">
        <v>3.9149577179925874E-3</v>
      </c>
      <c r="L16" s="344">
        <v>288.87158239560387</v>
      </c>
      <c r="M16" s="248">
        <v>4.1483205512916118E-3</v>
      </c>
      <c r="N16" s="248"/>
      <c r="O16" s="248"/>
    </row>
    <row r="17" spans="1:15" ht="27.6" thickBot="1" x14ac:dyDescent="0.35">
      <c r="A17" s="355" t="s">
        <v>94</v>
      </c>
      <c r="B17" s="295"/>
      <c r="C17" s="258">
        <v>-17.9791839617404</v>
      </c>
      <c r="D17" s="268">
        <v>-6.6452705144103431E-4</v>
      </c>
      <c r="E17" s="267">
        <v>-24.913863098947697</v>
      </c>
      <c r="F17" s="131">
        <v>-1.0460199131799605E-3</v>
      </c>
      <c r="G17" s="131"/>
      <c r="H17" s="131"/>
      <c r="J17" s="258">
        <v>-51.625301162498701</v>
      </c>
      <c r="K17" s="268">
        <v>-6.583435667145796E-4</v>
      </c>
      <c r="L17" s="267">
        <v>-65.594505992875298</v>
      </c>
      <c r="M17" s="131">
        <v>-9.4196540554626195E-4</v>
      </c>
      <c r="N17" s="131"/>
      <c r="O17" s="131"/>
    </row>
    <row r="18" spans="1:15" ht="15.6" thickBot="1" x14ac:dyDescent="0.35">
      <c r="A18" s="360" t="s">
        <v>95</v>
      </c>
      <c r="B18" s="295"/>
      <c r="C18" s="246">
        <v>2927.4302534506442</v>
      </c>
      <c r="D18" s="131">
        <v>0.10820049445873316</v>
      </c>
      <c r="E18" s="343">
        <v>2427.6701417101676</v>
      </c>
      <c r="F18" s="262">
        <v>0.10192683891598128</v>
      </c>
      <c r="G18" s="262">
        <v>0.20585997378886955</v>
      </c>
      <c r="H18" s="262">
        <v>0.25659663386879594</v>
      </c>
      <c r="J18" s="246">
        <v>8353.605026715235</v>
      </c>
      <c r="K18" s="131">
        <v>0.10652803963122424</v>
      </c>
      <c r="L18" s="343">
        <v>7164.5160593745213</v>
      </c>
      <c r="M18" s="262">
        <v>0.10288554160533592</v>
      </c>
      <c r="N18" s="262">
        <v>0.16596919561438228</v>
      </c>
      <c r="O18" s="262">
        <v>0.2808305320613349</v>
      </c>
    </row>
    <row r="19" spans="1:15" ht="15" thickBot="1" x14ac:dyDescent="0.35">
      <c r="A19" s="361" t="s">
        <v>148</v>
      </c>
      <c r="B19" s="295"/>
      <c r="C19" s="345">
        <v>1662.5373336537755</v>
      </c>
      <c r="D19" s="262">
        <v>6.1448897491376289E-2</v>
      </c>
      <c r="E19" s="267">
        <v>1219.6659499326277</v>
      </c>
      <c r="F19" s="131">
        <v>5.1208231577340883E-2</v>
      </c>
      <c r="G19" s="262"/>
      <c r="H19" s="131"/>
      <c r="J19" s="345">
        <v>4653.2795111456398</v>
      </c>
      <c r="K19" s="262">
        <v>5.9340218096641945E-2</v>
      </c>
      <c r="L19" s="267">
        <v>3454.4797335185813</v>
      </c>
      <c r="M19" s="131">
        <v>4.9607819342196345E-2</v>
      </c>
      <c r="N19" s="262"/>
      <c r="O19" s="131"/>
    </row>
    <row r="20" spans="1:15" ht="15.6" thickBot="1" x14ac:dyDescent="0.35">
      <c r="A20" s="362" t="s">
        <v>172</v>
      </c>
      <c r="B20" s="363"/>
      <c r="C20" s="346">
        <v>4589.9675871044192</v>
      </c>
      <c r="D20" s="347">
        <v>0.16964939195010942</v>
      </c>
      <c r="E20" s="346">
        <v>3647.3360916427955</v>
      </c>
      <c r="F20" s="347">
        <v>0.15313507049332217</v>
      </c>
      <c r="G20" s="347">
        <v>0.25844382633711538</v>
      </c>
      <c r="H20" s="347">
        <v>0.35523529470876802</v>
      </c>
      <c r="J20" s="346">
        <v>13006.884537860877</v>
      </c>
      <c r="K20" s="347">
        <v>0.1658682577278662</v>
      </c>
      <c r="L20" s="346">
        <v>10618.995792893102</v>
      </c>
      <c r="M20" s="347">
        <v>0.15249336094753224</v>
      </c>
      <c r="N20" s="347">
        <v>0.22486954430906736</v>
      </c>
      <c r="O20" s="347">
        <v>0.36940043745877271</v>
      </c>
    </row>
  </sheetData>
  <mergeCells count="5">
    <mergeCell ref="J5:O5"/>
    <mergeCell ref="A1:O1"/>
    <mergeCell ref="A2:O2"/>
    <mergeCell ref="A3:O3"/>
    <mergeCell ref="C5:H5"/>
  </mergeCells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0"/>
  <sheetViews>
    <sheetView showGridLines="0" workbookViewId="0">
      <selection activeCell="C35" sqref="C35:I44"/>
    </sheetView>
  </sheetViews>
  <sheetFormatPr baseColWidth="10" defaultColWidth="9.88671875" defaultRowHeight="11.1" customHeight="1" x14ac:dyDescent="0.3"/>
  <cols>
    <col min="1" max="1" width="25.6640625" style="53" customWidth="1"/>
    <col min="2" max="2" width="1.6640625" style="52" customWidth="1"/>
    <col min="3" max="4" width="10.6640625" style="51" customWidth="1"/>
    <col min="5" max="5" width="8.5546875" style="51" customWidth="1"/>
    <col min="6" max="6" width="1.6640625" style="51" customWidth="1"/>
    <col min="7" max="7" width="11.109375" style="51" customWidth="1"/>
    <col min="8" max="8" width="10.6640625" style="51" customWidth="1"/>
    <col min="9" max="9" width="9.88671875" style="51" customWidth="1"/>
    <col min="10" max="10" width="1.6640625" style="51" hidden="1" customWidth="1"/>
    <col min="11" max="11" width="13.44140625" style="52" customWidth="1"/>
    <col min="12" max="12" width="10.33203125" style="52" customWidth="1"/>
    <col min="13" max="14" width="11.33203125" style="52" customWidth="1"/>
    <col min="15" max="15" width="19" style="52" customWidth="1"/>
    <col min="16" max="16" width="13.5546875" style="45" customWidth="1"/>
    <col min="17" max="16384" width="9.88671875" style="45"/>
  </cols>
  <sheetData>
    <row r="1" spans="1:18" ht="11.1" customHeight="1" x14ac:dyDescent="0.3">
      <c r="A1" s="538" t="s">
        <v>14</v>
      </c>
      <c r="B1" s="538"/>
      <c r="C1" s="538"/>
      <c r="D1" s="538"/>
      <c r="E1" s="538"/>
      <c r="F1" s="538"/>
      <c r="G1" s="538"/>
      <c r="H1" s="538"/>
      <c r="I1" s="538"/>
      <c r="J1" s="538"/>
      <c r="K1" s="43"/>
      <c r="L1" s="43"/>
      <c r="M1" s="43"/>
      <c r="N1" s="44"/>
      <c r="O1" s="45"/>
      <c r="P1" s="46"/>
      <c r="Q1" s="46"/>
      <c r="R1" s="46"/>
    </row>
    <row r="2" spans="1:18" ht="11.1" customHeight="1" x14ac:dyDescent="0.3">
      <c r="A2" s="538" t="s">
        <v>64</v>
      </c>
      <c r="B2" s="538"/>
      <c r="C2" s="538"/>
      <c r="D2" s="538"/>
      <c r="E2" s="538"/>
      <c r="F2" s="538"/>
      <c r="G2" s="538"/>
      <c r="H2" s="538"/>
      <c r="I2" s="538"/>
      <c r="J2" s="538"/>
      <c r="K2" s="47"/>
      <c r="L2" s="47"/>
      <c r="M2" s="47"/>
      <c r="N2" s="48"/>
      <c r="O2" s="43"/>
      <c r="P2" s="49"/>
      <c r="Q2" s="49"/>
      <c r="R2" s="49"/>
    </row>
    <row r="3" spans="1:18" ht="11.1" customHeight="1" x14ac:dyDescent="0.3">
      <c r="A3" s="364"/>
      <c r="B3" s="365"/>
      <c r="C3" s="366"/>
      <c r="D3" s="366"/>
      <c r="E3" s="366"/>
      <c r="F3" s="366"/>
      <c r="G3" s="366"/>
      <c r="H3" s="366"/>
      <c r="I3" s="366"/>
      <c r="J3" s="366"/>
      <c r="K3" s="50"/>
      <c r="L3" s="50"/>
      <c r="M3" s="50"/>
      <c r="N3" s="50"/>
      <c r="O3" s="47"/>
    </row>
    <row r="4" spans="1:18" ht="15" customHeight="1" x14ac:dyDescent="0.3">
      <c r="A4" s="539" t="s">
        <v>65</v>
      </c>
      <c r="B4" s="539"/>
      <c r="C4" s="539"/>
      <c r="D4" s="539"/>
      <c r="E4" s="505"/>
      <c r="G4" s="367"/>
      <c r="H4" s="367"/>
      <c r="I4" s="367"/>
      <c r="J4" s="367"/>
    </row>
    <row r="5" spans="1:18" ht="15" customHeight="1" thickBot="1" x14ac:dyDescent="0.35">
      <c r="B5" s="51"/>
      <c r="C5" s="368" t="s">
        <v>96</v>
      </c>
      <c r="D5" s="368" t="s">
        <v>180</v>
      </c>
      <c r="E5" s="368" t="s">
        <v>159</v>
      </c>
      <c r="F5" s="369"/>
      <c r="G5" s="370"/>
      <c r="H5" s="371"/>
      <c r="I5" s="371"/>
      <c r="J5" s="371"/>
    </row>
    <row r="6" spans="1:18" ht="15" customHeight="1" x14ac:dyDescent="0.3">
      <c r="A6" s="372" t="s">
        <v>66</v>
      </c>
      <c r="B6" s="373"/>
      <c r="C6" s="374">
        <v>4.6599987905626472E-2</v>
      </c>
      <c r="D6" s="374">
        <v>1.4558606512713013E-2</v>
      </c>
      <c r="E6" s="374">
        <v>2.8591243552688494E-2</v>
      </c>
      <c r="F6" s="376"/>
      <c r="G6" s="377"/>
      <c r="H6" s="378"/>
      <c r="I6" s="378"/>
      <c r="J6" s="378"/>
      <c r="K6" s="55"/>
      <c r="L6" s="55"/>
      <c r="M6" s="56"/>
      <c r="N6" s="56"/>
      <c r="O6" s="56"/>
      <c r="P6" s="56"/>
      <c r="Q6" s="55"/>
      <c r="R6" s="55"/>
    </row>
    <row r="7" spans="1:18" ht="15" customHeight="1" x14ac:dyDescent="0.3">
      <c r="A7" s="379" t="s">
        <v>67</v>
      </c>
      <c r="B7" s="373"/>
      <c r="C7" s="380">
        <v>6.0425727972402976E-2</v>
      </c>
      <c r="D7" s="380">
        <v>6.3534373298483882E-3</v>
      </c>
      <c r="E7" s="380">
        <v>4.619973543080147E-2</v>
      </c>
      <c r="F7" s="376"/>
      <c r="G7" s="377"/>
      <c r="H7" s="378"/>
      <c r="I7" s="378"/>
      <c r="J7" s="378"/>
      <c r="K7" s="55"/>
      <c r="L7" s="55"/>
      <c r="M7" s="56"/>
      <c r="N7" s="56"/>
      <c r="O7" s="56"/>
      <c r="P7" s="56"/>
      <c r="Q7" s="56"/>
      <c r="R7" s="57"/>
    </row>
    <row r="8" spans="1:18" ht="15" customHeight="1" x14ac:dyDescent="0.3">
      <c r="A8" s="379" t="s">
        <v>68</v>
      </c>
      <c r="B8" s="373"/>
      <c r="C8" s="380">
        <v>3.9296646039078453E-2</v>
      </c>
      <c r="D8" s="380">
        <v>4.9033721419362575E-3</v>
      </c>
      <c r="E8" s="380">
        <v>2.9625000000000012E-2</v>
      </c>
      <c r="F8" s="376"/>
      <c r="G8" s="377"/>
      <c r="H8" s="378"/>
      <c r="I8" s="378"/>
      <c r="J8" s="378"/>
      <c r="K8" s="55"/>
      <c r="L8" s="55"/>
      <c r="M8" s="56"/>
      <c r="N8" s="56"/>
      <c r="O8" s="56"/>
      <c r="P8" s="56"/>
      <c r="Q8" s="56"/>
      <c r="R8" s="57"/>
    </row>
    <row r="9" spans="1:18" ht="15" customHeight="1" x14ac:dyDescent="0.3">
      <c r="A9" s="379" t="s">
        <v>69</v>
      </c>
      <c r="B9" s="373"/>
      <c r="C9" s="380">
        <v>2.2474360065636101</v>
      </c>
      <c r="D9" s="380">
        <v>0.11963406479183947</v>
      </c>
      <c r="E9" s="380">
        <v>1.018745</v>
      </c>
      <c r="F9" s="376"/>
      <c r="G9" s="377"/>
      <c r="H9" s="378"/>
      <c r="I9" s="378"/>
      <c r="J9" s="378"/>
      <c r="K9" s="55"/>
      <c r="L9" s="55"/>
      <c r="M9" s="56"/>
      <c r="N9" s="56"/>
      <c r="O9" s="56"/>
      <c r="P9" s="56"/>
      <c r="Q9" s="56"/>
      <c r="R9" s="57"/>
    </row>
    <row r="10" spans="1:18" ht="15" customHeight="1" x14ac:dyDescent="0.3">
      <c r="A10" s="379" t="s">
        <v>70</v>
      </c>
      <c r="B10" s="381"/>
      <c r="C10" s="380">
        <v>6.313396064338006E-3</v>
      </c>
      <c r="D10" s="380">
        <v>2.482225116704484E-3</v>
      </c>
      <c r="E10" s="380">
        <v>3.6570000000000213E-3</v>
      </c>
      <c r="F10" s="376"/>
      <c r="G10" s="377"/>
      <c r="H10" s="378"/>
      <c r="I10" s="378"/>
      <c r="J10" s="378"/>
      <c r="K10" s="55"/>
      <c r="L10" s="55"/>
      <c r="M10" s="56"/>
      <c r="N10" s="56"/>
      <c r="O10" s="56"/>
      <c r="P10" s="56"/>
      <c r="Q10" s="56"/>
      <c r="R10" s="57"/>
    </row>
    <row r="11" spans="1:18" ht="15" customHeight="1" x14ac:dyDescent="0.3">
      <c r="A11" s="379" t="s">
        <v>71</v>
      </c>
      <c r="B11" s="381"/>
      <c r="C11" s="380">
        <v>3.6413540945112732E-3</v>
      </c>
      <c r="D11" s="380">
        <v>-7.1989517234167799E-3</v>
      </c>
      <c r="E11" s="380">
        <v>3.6305221111840869E-3</v>
      </c>
      <c r="F11" s="376"/>
      <c r="G11" s="377"/>
      <c r="H11" s="378"/>
      <c r="I11" s="378"/>
      <c r="J11" s="378"/>
      <c r="K11" s="55"/>
      <c r="L11" s="55"/>
      <c r="M11" s="56"/>
      <c r="N11" s="56"/>
      <c r="O11" s="56"/>
      <c r="P11" s="56"/>
      <c r="Q11" s="56"/>
      <c r="R11" s="57"/>
    </row>
    <row r="12" spans="1:18" ht="15" customHeight="1" x14ac:dyDescent="0.3">
      <c r="A12" s="379" t="s">
        <v>72</v>
      </c>
      <c r="B12" s="381"/>
      <c r="C12" s="380">
        <v>3.3805555844543145E-2</v>
      </c>
      <c r="D12" s="380">
        <v>1.0784626926751084E-2</v>
      </c>
      <c r="E12" s="380">
        <v>2.2844298310614075E-2</v>
      </c>
      <c r="F12" s="376"/>
      <c r="G12" s="377"/>
      <c r="H12" s="378"/>
      <c r="I12" s="378"/>
      <c r="J12" s="378"/>
      <c r="K12" s="55"/>
      <c r="L12" s="55"/>
      <c r="M12" s="56"/>
      <c r="N12" s="56"/>
      <c r="O12" s="56"/>
      <c r="P12" s="56"/>
      <c r="Q12" s="56"/>
      <c r="R12" s="57"/>
    </row>
    <row r="13" spans="1:18" ht="15" customHeight="1" x14ac:dyDescent="0.3">
      <c r="A13" s="379" t="s">
        <v>73</v>
      </c>
      <c r="B13" s="381"/>
      <c r="C13" s="380">
        <v>3.9702881694770431E-2</v>
      </c>
      <c r="D13" s="380">
        <v>-4.7364194578336516E-4</v>
      </c>
      <c r="E13" s="380">
        <v>2.9411196633679637E-2</v>
      </c>
      <c r="F13" s="376"/>
      <c r="G13" s="377"/>
      <c r="H13" s="378"/>
      <c r="I13" s="378"/>
      <c r="J13" s="378"/>
      <c r="K13" s="55"/>
      <c r="L13" s="55"/>
      <c r="M13" s="56"/>
      <c r="N13" s="56"/>
      <c r="O13" s="56"/>
      <c r="P13" s="56"/>
      <c r="Q13" s="56"/>
      <c r="R13" s="57"/>
    </row>
    <row r="14" spans="1:18" ht="15" customHeight="1" thickBot="1" x14ac:dyDescent="0.35">
      <c r="A14" s="382" t="s">
        <v>74</v>
      </c>
      <c r="B14" s="383"/>
      <c r="C14" s="384">
        <v>5.4588999999999999E-2</v>
      </c>
      <c r="D14" s="384">
        <v>8.0005721597873336E-3</v>
      </c>
      <c r="E14" s="384">
        <v>4.2953999999999999E-2</v>
      </c>
      <c r="F14" s="375"/>
      <c r="G14" s="377"/>
      <c r="H14" s="378"/>
      <c r="I14" s="378"/>
      <c r="J14" s="378"/>
      <c r="K14" s="55"/>
      <c r="L14" s="55"/>
      <c r="M14" s="56"/>
      <c r="N14" s="56"/>
      <c r="O14" s="56"/>
      <c r="P14" s="56"/>
      <c r="Q14" s="56"/>
      <c r="R14" s="57"/>
    </row>
    <row r="15" spans="1:18" ht="9.9" customHeight="1" x14ac:dyDescent="0.3"/>
    <row r="16" spans="1:18" ht="15" customHeight="1" x14ac:dyDescent="0.25">
      <c r="A16" s="58" t="s">
        <v>103</v>
      </c>
    </row>
    <row r="17" spans="1:9" ht="11.1" customHeight="1" x14ac:dyDescent="0.25">
      <c r="A17" s="58"/>
    </row>
    <row r="18" spans="1:9" ht="11.1" customHeight="1" x14ac:dyDescent="0.25">
      <c r="A18" s="59"/>
    </row>
    <row r="19" spans="1:9" ht="15" customHeight="1" thickBot="1" x14ac:dyDescent="0.35">
      <c r="A19" s="540" t="s">
        <v>76</v>
      </c>
      <c r="B19" s="540"/>
      <c r="C19" s="540"/>
      <c r="D19" s="540"/>
      <c r="E19" s="540"/>
      <c r="F19" s="506"/>
      <c r="G19" s="506"/>
      <c r="H19" s="506"/>
      <c r="I19" s="506"/>
    </row>
    <row r="20" spans="1:9" ht="25.5" customHeight="1" x14ac:dyDescent="0.3">
      <c r="C20" s="536" t="s">
        <v>77</v>
      </c>
      <c r="D20" s="536"/>
      <c r="E20" s="536"/>
      <c r="F20" s="385"/>
      <c r="G20" s="541" t="s">
        <v>160</v>
      </c>
      <c r="H20" s="541"/>
      <c r="I20" s="541"/>
    </row>
    <row r="21" spans="1:9" ht="22.5" customHeight="1" thickBot="1" x14ac:dyDescent="0.35">
      <c r="C21" s="368" t="s">
        <v>180</v>
      </c>
      <c r="D21" s="368" t="s">
        <v>191</v>
      </c>
      <c r="E21" s="386" t="s">
        <v>63</v>
      </c>
      <c r="F21" s="387"/>
      <c r="G21" s="368" t="s">
        <v>162</v>
      </c>
      <c r="H21" s="368" t="s">
        <v>157</v>
      </c>
      <c r="I21" s="386" t="s">
        <v>63</v>
      </c>
    </row>
    <row r="22" spans="1:9" ht="15" customHeight="1" x14ac:dyDescent="0.3">
      <c r="A22" s="372" t="s">
        <v>66</v>
      </c>
      <c r="B22" s="373"/>
      <c r="C22" s="388">
        <v>18.922861039426522</v>
      </c>
      <c r="D22" s="388">
        <v>17.060105197132614</v>
      </c>
      <c r="E22" s="389">
        <v>0.10918782860770349</v>
      </c>
      <c r="F22" s="378"/>
      <c r="G22" s="388">
        <v>17.710395879784123</v>
      </c>
      <c r="H22" s="388">
        <v>17.828224165386583</v>
      </c>
      <c r="I22" s="389">
        <v>-6.6090870582177219E-3</v>
      </c>
    </row>
    <row r="23" spans="1:9" ht="15" customHeight="1" x14ac:dyDescent="0.3">
      <c r="A23" s="379" t="s">
        <v>67</v>
      </c>
      <c r="B23" s="373"/>
      <c r="C23" s="390">
        <v>4097.2144711399733</v>
      </c>
      <c r="D23" s="390">
        <v>4047.6388471177943</v>
      </c>
      <c r="E23" s="391">
        <v>1.2248035433665372E-2</v>
      </c>
      <c r="F23" s="378"/>
      <c r="G23" s="390">
        <v>3982.0154778739793</v>
      </c>
      <c r="H23" s="390">
        <v>4410.8799268330758</v>
      </c>
      <c r="I23" s="391">
        <v>-9.7228774320096467E-2</v>
      </c>
    </row>
    <row r="24" spans="1:9" ht="15" customHeight="1" x14ac:dyDescent="0.3">
      <c r="A24" s="379" t="s">
        <v>68</v>
      </c>
      <c r="B24" s="373"/>
      <c r="C24" s="390">
        <v>5.5454093763724188</v>
      </c>
      <c r="D24" s="390">
        <v>4.8804556038647346</v>
      </c>
      <c r="E24" s="391">
        <v>0.13624829861808818</v>
      </c>
      <c r="F24" s="378"/>
      <c r="G24" s="390">
        <v>5.2384740145488884</v>
      </c>
      <c r="H24" s="390">
        <v>5.0088149724296098</v>
      </c>
      <c r="I24" s="391">
        <v>4.5850973410558771E-2</v>
      </c>
    </row>
    <row r="25" spans="1:9" ht="15" customHeight="1" x14ac:dyDescent="0.3">
      <c r="A25" s="379" t="s">
        <v>69</v>
      </c>
      <c r="B25" s="373"/>
      <c r="C25" s="390">
        <v>942.74711399711396</v>
      </c>
      <c r="D25" s="390">
        <v>312.85349927849933</v>
      </c>
      <c r="E25" s="391">
        <v>2.0133820339912165</v>
      </c>
      <c r="F25" s="378"/>
      <c r="G25" s="390">
        <v>887.89183047488007</v>
      </c>
      <c r="H25" s="390">
        <v>245.81707271123938</v>
      </c>
      <c r="I25" s="391">
        <v>2.6120022937458218</v>
      </c>
    </row>
    <row r="26" spans="1:9" ht="15" customHeight="1" x14ac:dyDescent="0.3">
      <c r="A26" s="379" t="s">
        <v>70</v>
      </c>
      <c r="B26" s="381"/>
      <c r="C26" s="390">
        <v>525.65676344086012</v>
      </c>
      <c r="D26" s="390">
        <v>543.27939068100352</v>
      </c>
      <c r="E26" s="391">
        <v>-3.2437503690418534E-2</v>
      </c>
      <c r="F26" s="378"/>
      <c r="G26" s="390">
        <v>519.69667708977045</v>
      </c>
      <c r="H26" s="390">
        <v>551.67074057006312</v>
      </c>
      <c r="I26" s="391">
        <v>-5.7958599448744708E-2</v>
      </c>
    </row>
    <row r="27" spans="1:9" ht="15" customHeight="1" x14ac:dyDescent="0.3">
      <c r="A27" s="379" t="s">
        <v>71</v>
      </c>
      <c r="B27" s="381"/>
      <c r="C27" s="390">
        <v>1</v>
      </c>
      <c r="D27" s="390">
        <v>1</v>
      </c>
      <c r="E27" s="391">
        <v>0</v>
      </c>
      <c r="F27" s="378"/>
      <c r="G27" s="390">
        <v>1</v>
      </c>
      <c r="H27" s="390">
        <v>1</v>
      </c>
      <c r="I27" s="391">
        <v>0</v>
      </c>
    </row>
    <row r="28" spans="1:9" ht="15" customHeight="1" x14ac:dyDescent="0.3">
      <c r="A28" s="379" t="s">
        <v>72</v>
      </c>
      <c r="B28" s="381"/>
      <c r="C28" s="390">
        <v>7.7407620179211465</v>
      </c>
      <c r="D28" s="390">
        <v>7.8590009390681006</v>
      </c>
      <c r="E28" s="391">
        <v>-1.5045032067520614E-2</v>
      </c>
      <c r="F28" s="378"/>
      <c r="G28" s="390">
        <v>7.7741411682115933</v>
      </c>
      <c r="H28" s="390">
        <v>7.8343882212834961</v>
      </c>
      <c r="I28" s="391">
        <v>-7.6900775619251904E-3</v>
      </c>
    </row>
    <row r="29" spans="1:9" ht="15" customHeight="1" x14ac:dyDescent="0.3">
      <c r="A29" s="379" t="s">
        <v>73</v>
      </c>
      <c r="B29" s="381"/>
      <c r="C29" s="390">
        <v>36.624299999999977</v>
      </c>
      <c r="D29" s="390">
        <v>36.487630537634409</v>
      </c>
      <c r="E29" s="391">
        <v>3.7456381889364732E-3</v>
      </c>
      <c r="F29" s="378"/>
      <c r="G29" s="390">
        <v>36.62429999999997</v>
      </c>
      <c r="H29" s="390">
        <v>36.395283718211289</v>
      </c>
      <c r="I29" s="391">
        <v>6.2924713971685975E-3</v>
      </c>
    </row>
    <row r="30" spans="1:9" ht="15" customHeight="1" thickBot="1" x14ac:dyDescent="0.35">
      <c r="A30" s="382" t="s">
        <v>74</v>
      </c>
      <c r="B30" s="383"/>
      <c r="C30" s="392">
        <v>40.53225974025974</v>
      </c>
      <c r="D30" s="392">
        <v>37.961527561327564</v>
      </c>
      <c r="E30" s="393">
        <v>6.7719408150241245E-2</v>
      </c>
      <c r="F30" s="378"/>
      <c r="G30" s="392">
        <v>39.392127756259335</v>
      </c>
      <c r="H30" s="392">
        <v>38.583745164591974</v>
      </c>
      <c r="I30" s="393">
        <v>2.0951377016900086E-2</v>
      </c>
    </row>
    <row r="31" spans="1:9" ht="11.1" customHeight="1" x14ac:dyDescent="0.3">
      <c r="A31" s="62"/>
      <c r="B31" s="61"/>
    </row>
    <row r="32" spans="1:9" ht="11.1" customHeight="1" x14ac:dyDescent="0.3">
      <c r="A32" s="62"/>
      <c r="B32" s="61"/>
    </row>
    <row r="33" spans="1:15" ht="15" customHeight="1" x14ac:dyDescent="0.3">
      <c r="A33" s="535" t="s">
        <v>78</v>
      </c>
      <c r="B33" s="535"/>
      <c r="C33" s="535"/>
      <c r="D33" s="535"/>
      <c r="E33" s="535"/>
      <c r="F33" s="535"/>
      <c r="G33" s="535"/>
      <c r="H33" s="535"/>
      <c r="I33" s="535"/>
    </row>
    <row r="34" spans="1:15" ht="24.75" customHeight="1" x14ac:dyDescent="0.3">
      <c r="C34" s="536" t="s">
        <v>79</v>
      </c>
      <c r="D34" s="536"/>
      <c r="E34" s="536"/>
      <c r="F34" s="394"/>
      <c r="G34" s="536" t="s">
        <v>79</v>
      </c>
      <c r="H34" s="536"/>
      <c r="I34" s="536"/>
    </row>
    <row r="35" spans="1:15" ht="15" customHeight="1" thickBot="1" x14ac:dyDescent="0.35">
      <c r="A35" s="395"/>
      <c r="B35" s="396"/>
      <c r="C35" s="397" t="s">
        <v>185</v>
      </c>
      <c r="D35" s="397" t="s">
        <v>192</v>
      </c>
      <c r="E35" s="386" t="s">
        <v>63</v>
      </c>
      <c r="F35" s="398"/>
      <c r="G35" s="399" t="s">
        <v>165</v>
      </c>
      <c r="H35" s="397" t="s">
        <v>158</v>
      </c>
      <c r="I35" s="368" t="s">
        <v>63</v>
      </c>
    </row>
    <row r="36" spans="1:15" ht="15" customHeight="1" x14ac:dyDescent="0.3">
      <c r="A36" s="372" t="s">
        <v>66</v>
      </c>
      <c r="B36" s="396"/>
      <c r="C36" s="400">
        <v>19.629000000000001</v>
      </c>
      <c r="D36" s="400">
        <v>17.619499999999999</v>
      </c>
      <c r="E36" s="401">
        <v>0.11404977439768449</v>
      </c>
      <c r="F36" s="402"/>
      <c r="G36" s="403">
        <v>18.377300000000002</v>
      </c>
      <c r="H36" s="400">
        <v>17.071999999999999</v>
      </c>
      <c r="I36" s="404">
        <v>7.6458528584817387E-2</v>
      </c>
      <c r="K36" s="44"/>
      <c r="O36" s="63"/>
    </row>
    <row r="37" spans="1:15" ht="15" customHeight="1" x14ac:dyDescent="0.3">
      <c r="A37" s="379" t="s">
        <v>67</v>
      </c>
      <c r="B37" s="405"/>
      <c r="C37" s="406">
        <v>4164.21</v>
      </c>
      <c r="D37" s="407">
        <v>4053.76</v>
      </c>
      <c r="E37" s="391">
        <v>2.7246309598989438E-2</v>
      </c>
      <c r="F37" s="402"/>
      <c r="G37" s="407">
        <v>4148.04</v>
      </c>
      <c r="H37" s="407">
        <v>4191.28</v>
      </c>
      <c r="I37" s="391">
        <v>-1.0316657441163501E-2</v>
      </c>
    </row>
    <row r="38" spans="1:15" ht="15" customHeight="1" x14ac:dyDescent="0.3">
      <c r="A38" s="379" t="s">
        <v>68</v>
      </c>
      <c r="B38" s="396"/>
      <c r="C38" s="406">
        <v>5.4481000000000002</v>
      </c>
      <c r="D38" s="407">
        <v>5.0076000000000001</v>
      </c>
      <c r="E38" s="391">
        <v>8.7966291237319361E-2</v>
      </c>
      <c r="F38" s="402"/>
      <c r="G38" s="407">
        <v>5.5589000000000004</v>
      </c>
      <c r="H38" s="407">
        <v>4.8192000000000004</v>
      </c>
      <c r="I38" s="391">
        <v>0.15349020584329343</v>
      </c>
    </row>
    <row r="39" spans="1:15" ht="15" customHeight="1" x14ac:dyDescent="0.3">
      <c r="A39" s="379" t="s">
        <v>69</v>
      </c>
      <c r="B39" s="396"/>
      <c r="C39" s="406">
        <v>970.5</v>
      </c>
      <c r="D39" s="407">
        <v>349.95</v>
      </c>
      <c r="E39" s="391">
        <v>1.773253321903129</v>
      </c>
      <c r="F39" s="402"/>
      <c r="G39" s="407">
        <v>912</v>
      </c>
      <c r="H39" s="407">
        <v>256.7</v>
      </c>
      <c r="I39" s="391">
        <v>2.5527853525516169</v>
      </c>
      <c r="J39" s="408"/>
    </row>
    <row r="40" spans="1:15" ht="15" customHeight="1" x14ac:dyDescent="0.3">
      <c r="A40" s="379" t="s">
        <v>70</v>
      </c>
      <c r="B40" s="396"/>
      <c r="C40" s="406">
        <v>522.87</v>
      </c>
      <c r="D40" s="407">
        <v>542.35</v>
      </c>
      <c r="E40" s="391">
        <v>-3.5917765280722769E-2</v>
      </c>
      <c r="F40" s="402"/>
      <c r="G40" s="407">
        <v>528.79999999999995</v>
      </c>
      <c r="H40" s="407">
        <v>549.48</v>
      </c>
      <c r="I40" s="391">
        <v>-3.7635582732765682E-2</v>
      </c>
    </row>
    <row r="41" spans="1:15" ht="15" customHeight="1" x14ac:dyDescent="0.3">
      <c r="A41" s="379" t="s">
        <v>71</v>
      </c>
      <c r="B41" s="396"/>
      <c r="C41" s="406">
        <v>1</v>
      </c>
      <c r="D41" s="407">
        <v>1</v>
      </c>
      <c r="E41" s="391">
        <v>0</v>
      </c>
      <c r="F41" s="402"/>
      <c r="G41" s="407">
        <v>1</v>
      </c>
      <c r="H41" s="407">
        <v>1</v>
      </c>
      <c r="I41" s="391">
        <v>0</v>
      </c>
    </row>
    <row r="42" spans="1:15" ht="15" customHeight="1" x14ac:dyDescent="0.3">
      <c r="A42" s="379" t="s">
        <v>72</v>
      </c>
      <c r="B42" s="396"/>
      <c r="C42" s="406">
        <v>7.7234800000000003</v>
      </c>
      <c r="D42" s="407">
        <v>7.8583299999999996</v>
      </c>
      <c r="E42" s="391">
        <v>-1.7160134532400506E-2</v>
      </c>
      <c r="F42" s="402"/>
      <c r="G42" s="407">
        <v>7.7687400000000002</v>
      </c>
      <c r="H42" s="407">
        <v>7.8457600000000003</v>
      </c>
      <c r="I42" s="391">
        <v>-9.8167672730239408E-3</v>
      </c>
    </row>
    <row r="43" spans="1:15" ht="15" customHeight="1" x14ac:dyDescent="0.3">
      <c r="A43" s="409" t="s">
        <v>73</v>
      </c>
      <c r="B43" s="396"/>
      <c r="C43" s="406">
        <v>36.624299999999998</v>
      </c>
      <c r="D43" s="407">
        <v>36.532600000000002</v>
      </c>
      <c r="E43" s="391">
        <v>2.5100868813059396E-3</v>
      </c>
      <c r="F43" s="402"/>
      <c r="G43" s="407">
        <v>36.624299999999998</v>
      </c>
      <c r="H43" s="407">
        <v>36.441099999999999</v>
      </c>
      <c r="I43" s="391">
        <v>5.0272906141690665E-3</v>
      </c>
      <c r="K43" s="64"/>
      <c r="L43" s="64"/>
      <c r="M43" s="64"/>
      <c r="N43" s="64"/>
      <c r="O43" s="64"/>
    </row>
    <row r="44" spans="1:15" ht="15" customHeight="1" thickBot="1" x14ac:dyDescent="0.35">
      <c r="A44" s="410" t="s">
        <v>74</v>
      </c>
      <c r="B44" s="411"/>
      <c r="C44" s="414">
        <v>41.64</v>
      </c>
      <c r="D44" s="414">
        <v>38.555999999999997</v>
      </c>
      <c r="E44" s="412">
        <v>7.9987550575785882E-2</v>
      </c>
      <c r="F44" s="384"/>
      <c r="G44" s="413">
        <v>39.988999999999997</v>
      </c>
      <c r="H44" s="413">
        <v>37.408000000000001</v>
      </c>
      <c r="I44" s="393">
        <v>6.899593669803239E-2</v>
      </c>
      <c r="J44" s="51">
        <v>0</v>
      </c>
      <c r="K44" s="64"/>
      <c r="L44" s="64"/>
      <c r="M44" s="64"/>
      <c r="N44" s="64"/>
      <c r="O44" s="64"/>
    </row>
    <row r="45" spans="1:15" ht="9.9" customHeight="1" x14ac:dyDescent="0.3">
      <c r="A45" s="54"/>
      <c r="B45" s="61"/>
      <c r="C45" s="60"/>
      <c r="D45" s="60"/>
      <c r="E45" s="65"/>
      <c r="F45" s="60"/>
      <c r="G45" s="60"/>
      <c r="H45" s="60"/>
      <c r="I45" s="65"/>
      <c r="J45" s="60"/>
      <c r="K45" s="64"/>
      <c r="L45" s="64"/>
      <c r="M45" s="64"/>
      <c r="N45" s="64"/>
      <c r="O45" s="64"/>
    </row>
    <row r="46" spans="1:15" ht="15" customHeight="1" x14ac:dyDescent="0.3">
      <c r="A46" s="537" t="s">
        <v>80</v>
      </c>
      <c r="B46" s="537"/>
      <c r="C46" s="537"/>
      <c r="D46" s="537"/>
      <c r="E46" s="537"/>
      <c r="F46" s="537"/>
      <c r="G46" s="537"/>
      <c r="H46" s="537"/>
      <c r="I46" s="537"/>
      <c r="K46" s="64"/>
      <c r="L46" s="64"/>
      <c r="M46" s="64"/>
      <c r="N46" s="64"/>
      <c r="O46" s="64"/>
    </row>
    <row r="47" spans="1:15" ht="11.1" customHeight="1" x14ac:dyDescent="0.3">
      <c r="K47" s="45"/>
      <c r="L47" s="45"/>
      <c r="M47" s="45"/>
      <c r="N47" s="45"/>
      <c r="O47" s="64"/>
    </row>
    <row r="48" spans="1:15" ht="11.1" customHeight="1" x14ac:dyDescent="0.3">
      <c r="A48" s="62"/>
      <c r="B48" s="61"/>
      <c r="K48" s="45"/>
      <c r="L48" s="45"/>
      <c r="M48" s="45"/>
      <c r="N48" s="45"/>
      <c r="O48" s="45"/>
    </row>
    <row r="49" spans="1:15" ht="11.1" customHeight="1" x14ac:dyDescent="0.3">
      <c r="A49" s="62"/>
      <c r="B49" s="61"/>
      <c r="K49" s="64"/>
      <c r="L49" s="64"/>
      <c r="M49" s="64"/>
      <c r="N49" s="64"/>
      <c r="O49" s="45"/>
    </row>
    <row r="50" spans="1:15" ht="11.1" customHeight="1" x14ac:dyDescent="0.3">
      <c r="A50" s="62"/>
      <c r="B50" s="61"/>
      <c r="O50" s="64"/>
    </row>
  </sheetData>
  <mergeCells count="10">
    <mergeCell ref="A33:I33"/>
    <mergeCell ref="C34:E34"/>
    <mergeCell ref="G34:I34"/>
    <mergeCell ref="A46:I46"/>
    <mergeCell ref="A1:J1"/>
    <mergeCell ref="A2:J2"/>
    <mergeCell ref="A4:D4"/>
    <mergeCell ref="A19:E19"/>
    <mergeCell ref="C20:E20"/>
    <mergeCell ref="G20:I20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50"/>
  <sheetViews>
    <sheetView showGridLines="0" topLeftCell="A21" zoomScale="80" zoomScaleNormal="80" workbookViewId="0">
      <selection activeCell="A50" sqref="A50"/>
    </sheetView>
  </sheetViews>
  <sheetFormatPr baseColWidth="10" defaultColWidth="9.88671875" defaultRowHeight="11.1" customHeight="1" x14ac:dyDescent="0.3"/>
  <cols>
    <col min="1" max="1" width="32.44140625" style="120" customWidth="1"/>
    <col min="2" max="2" width="1.6640625" style="121" customWidth="1"/>
    <col min="3" max="3" width="11.33203125" style="122" customWidth="1"/>
    <col min="4" max="4" width="13.109375" style="122" customWidth="1"/>
    <col min="5" max="5" width="13" style="122" customWidth="1"/>
    <col min="6" max="6" width="11.88671875" style="122" customWidth="1"/>
    <col min="7" max="7" width="11.33203125" style="122" customWidth="1"/>
    <col min="8" max="8" width="6.109375" style="122" customWidth="1"/>
    <col min="9" max="9" width="11.109375" style="122" customWidth="1"/>
    <col min="10" max="10" width="11.33203125" style="122" customWidth="1"/>
    <col min="11" max="11" width="12.88671875" style="122" customWidth="1"/>
    <col min="12" max="13" width="11.33203125" style="121" customWidth="1"/>
    <col min="14" max="14" width="4.109375" style="121" customWidth="1"/>
    <col min="15" max="15" width="11.33203125" style="121" customWidth="1"/>
    <col min="16" max="16" width="13.5546875" style="110" customWidth="1"/>
    <col min="17" max="17" width="12.88671875" style="110" customWidth="1"/>
    <col min="18" max="18" width="11.33203125" style="110" bestFit="1" customWidth="1"/>
    <col min="19" max="16384" width="9.88671875" style="110"/>
  </cols>
  <sheetData>
    <row r="1" spans="1:27" ht="15" customHeight="1" x14ac:dyDescent="0.3">
      <c r="A1" s="512" t="s">
        <v>14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109"/>
      <c r="Q1" s="109"/>
      <c r="R1" s="109"/>
    </row>
    <row r="2" spans="1:27" ht="15" customHeight="1" x14ac:dyDescent="0.3">
      <c r="A2" s="512" t="s">
        <v>104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129"/>
      <c r="Q2" s="129"/>
      <c r="R2" s="111"/>
    </row>
    <row r="3" spans="1:27" ht="10.5" customHeight="1" x14ac:dyDescent="0.3">
      <c r="A3" s="458"/>
      <c r="B3" s="459"/>
      <c r="C3" s="460"/>
      <c r="D3" s="460"/>
      <c r="E3" s="460"/>
      <c r="F3" s="460"/>
      <c r="G3" s="460"/>
      <c r="H3" s="460"/>
      <c r="I3" s="460"/>
      <c r="J3" s="460"/>
      <c r="K3" s="460"/>
      <c r="L3" s="461"/>
      <c r="M3" s="461"/>
      <c r="N3" s="461"/>
      <c r="O3" s="461"/>
    </row>
    <row r="4" spans="1:27" ht="23.25" customHeight="1" x14ac:dyDescent="0.3">
      <c r="A4" s="544" t="s">
        <v>117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</row>
    <row r="5" spans="1:27" ht="18.75" customHeight="1" thickBot="1" x14ac:dyDescent="0.35">
      <c r="A5" s="431"/>
      <c r="B5" s="94"/>
      <c r="C5" s="542" t="s">
        <v>181</v>
      </c>
      <c r="D5" s="542"/>
      <c r="E5" s="542"/>
      <c r="F5" s="542"/>
      <c r="G5" s="542"/>
      <c r="H5" s="94"/>
      <c r="I5" s="543" t="s">
        <v>182</v>
      </c>
      <c r="J5" s="543"/>
      <c r="K5" s="543"/>
      <c r="L5" s="543"/>
      <c r="M5" s="543"/>
      <c r="N5" s="432"/>
      <c r="O5" s="433" t="s">
        <v>83</v>
      </c>
    </row>
    <row r="6" spans="1:27" ht="24.75" customHeight="1" x14ac:dyDescent="0.3">
      <c r="A6" s="434"/>
      <c r="B6" s="435"/>
      <c r="C6" s="456" t="s">
        <v>85</v>
      </c>
      <c r="D6" s="456" t="s">
        <v>105</v>
      </c>
      <c r="E6" s="456" t="s">
        <v>106</v>
      </c>
      <c r="F6" s="456" t="s">
        <v>86</v>
      </c>
      <c r="G6" s="456" t="s">
        <v>81</v>
      </c>
      <c r="H6" s="94"/>
      <c r="I6" s="436" t="s">
        <v>85</v>
      </c>
      <c r="J6" s="436" t="s">
        <v>105</v>
      </c>
      <c r="K6" s="436" t="s">
        <v>106</v>
      </c>
      <c r="L6" s="436" t="s">
        <v>86</v>
      </c>
      <c r="M6" s="436" t="s">
        <v>81</v>
      </c>
      <c r="N6" s="415"/>
      <c r="O6" s="456" t="s">
        <v>63</v>
      </c>
      <c r="P6" s="112"/>
      <c r="Q6" s="112"/>
      <c r="R6" s="113"/>
      <c r="Z6" s="112"/>
      <c r="AA6" s="113"/>
    </row>
    <row r="7" spans="1:27" ht="18" customHeight="1" x14ac:dyDescent="0.3">
      <c r="A7" s="492" t="s">
        <v>173</v>
      </c>
      <c r="B7" s="435"/>
      <c r="C7" s="446">
        <v>373.14500210507475</v>
      </c>
      <c r="D7" s="446">
        <v>31.660016260167005</v>
      </c>
      <c r="E7" s="446">
        <v>92.316307134153007</v>
      </c>
      <c r="F7" s="446">
        <v>39.904828740352002</v>
      </c>
      <c r="G7" s="446">
        <v>537.0261542397468</v>
      </c>
      <c r="H7" s="94"/>
      <c r="I7" s="446">
        <v>377.24035833527091</v>
      </c>
      <c r="J7" s="446">
        <v>31.834531242471989</v>
      </c>
      <c r="K7" s="446">
        <v>98.71710252980499</v>
      </c>
      <c r="L7" s="446">
        <v>37.463670276907003</v>
      </c>
      <c r="M7" s="446">
        <v>545.25566238445492</v>
      </c>
      <c r="N7" s="415"/>
      <c r="O7" s="416">
        <v>-1.5092934768837996E-2</v>
      </c>
      <c r="P7" s="112"/>
      <c r="R7" s="491"/>
      <c r="Z7" s="112"/>
      <c r="AA7" s="113"/>
    </row>
    <row r="8" spans="1:27" ht="18" customHeight="1" x14ac:dyDescent="0.3">
      <c r="A8" s="438" t="s">
        <v>72</v>
      </c>
      <c r="B8" s="435"/>
      <c r="C8" s="417">
        <v>44.381778955335136</v>
      </c>
      <c r="D8" s="417">
        <v>2.4640979564743359</v>
      </c>
      <c r="E8" s="417">
        <v>0</v>
      </c>
      <c r="F8" s="417">
        <v>2.3211557180754352</v>
      </c>
      <c r="G8" s="417">
        <v>49.167032629884908</v>
      </c>
      <c r="H8" s="423"/>
      <c r="I8" s="417">
        <v>41.298699504074925</v>
      </c>
      <c r="J8" s="417">
        <v>2.1087009326784756</v>
      </c>
      <c r="K8" s="417">
        <v>0</v>
      </c>
      <c r="L8" s="417">
        <v>2.3389318314582002</v>
      </c>
      <c r="M8" s="417">
        <v>45.746332268211596</v>
      </c>
      <c r="N8" s="415"/>
      <c r="O8" s="418">
        <v>7.4775401481755654E-2</v>
      </c>
      <c r="P8" s="112"/>
      <c r="Q8" s="112"/>
      <c r="R8" s="113"/>
      <c r="Z8" s="114"/>
      <c r="AA8" s="115"/>
    </row>
    <row r="9" spans="1:27" ht="18" customHeight="1" thickBot="1" x14ac:dyDescent="0.35">
      <c r="A9" s="439" t="s">
        <v>153</v>
      </c>
      <c r="B9" s="435"/>
      <c r="C9" s="419">
        <v>35.041048364178494</v>
      </c>
      <c r="D9" s="419">
        <v>1.3039640787839262</v>
      </c>
      <c r="E9" s="419">
        <v>0.94244825334607252</v>
      </c>
      <c r="F9" s="419">
        <v>5.5499807839399953</v>
      </c>
      <c r="G9" s="419">
        <v>42.837441480248486</v>
      </c>
      <c r="H9" s="94"/>
      <c r="I9" s="419">
        <v>34.3102791240782</v>
      </c>
      <c r="J9" s="419">
        <v>1.3145358239685234</v>
      </c>
      <c r="K9" s="451">
        <v>0.84506972501247724</v>
      </c>
      <c r="L9" s="419">
        <v>5.7416551353917491</v>
      </c>
      <c r="M9" s="419">
        <v>42.211539808450951</v>
      </c>
      <c r="N9" s="415"/>
      <c r="O9" s="420">
        <v>1.4827738448722094E-2</v>
      </c>
      <c r="P9" s="112"/>
      <c r="Q9" s="114"/>
      <c r="R9" s="115"/>
      <c r="Z9" s="114"/>
      <c r="AA9" s="115"/>
    </row>
    <row r="10" spans="1:27" ht="18" customHeight="1" thickBot="1" x14ac:dyDescent="0.35">
      <c r="A10" s="440" t="s">
        <v>5</v>
      </c>
      <c r="B10" s="441"/>
      <c r="C10" s="421">
        <v>452.56782942458835</v>
      </c>
      <c r="D10" s="421">
        <v>35.428078295425266</v>
      </c>
      <c r="E10" s="421">
        <v>93.258755387499079</v>
      </c>
      <c r="F10" s="421">
        <v>47.775965242367434</v>
      </c>
      <c r="G10" s="422">
        <v>629.03062834988009</v>
      </c>
      <c r="H10" s="423"/>
      <c r="I10" s="421">
        <v>452.84933696342404</v>
      </c>
      <c r="J10" s="421">
        <v>35.25776799911899</v>
      </c>
      <c r="K10" s="424">
        <v>99.562172254817469</v>
      </c>
      <c r="L10" s="421">
        <v>45.544257243756952</v>
      </c>
      <c r="M10" s="421">
        <v>633.21353446111743</v>
      </c>
      <c r="N10" s="425"/>
      <c r="O10" s="426">
        <v>-6.6058381313613967E-3</v>
      </c>
      <c r="P10" s="112"/>
      <c r="Q10" s="114"/>
      <c r="R10" s="115"/>
      <c r="Z10" s="114"/>
      <c r="AA10" s="115"/>
    </row>
    <row r="11" spans="1:27" ht="18" customHeight="1" x14ac:dyDescent="0.3">
      <c r="A11" s="437" t="s">
        <v>67</v>
      </c>
      <c r="B11" s="442"/>
      <c r="C11" s="450">
        <v>65.970240808821984</v>
      </c>
      <c r="D11" s="450">
        <v>10.484371774911995</v>
      </c>
      <c r="E11" s="450">
        <v>3.8757542795699997</v>
      </c>
      <c r="F11" s="450">
        <v>7.114846140779</v>
      </c>
      <c r="G11" s="446">
        <v>87.445213004082973</v>
      </c>
      <c r="H11" s="94"/>
      <c r="I11" s="450">
        <v>68.64048445322895</v>
      </c>
      <c r="J11" s="450">
        <v>10.960896592424998</v>
      </c>
      <c r="K11" s="450">
        <v>3.713652795572</v>
      </c>
      <c r="L11" s="450">
        <v>7.7300572204250155</v>
      </c>
      <c r="M11" s="450">
        <v>91.045091061650965</v>
      </c>
      <c r="N11" s="415"/>
      <c r="O11" s="427">
        <v>-3.9539507463728474E-2</v>
      </c>
      <c r="P11" s="112"/>
      <c r="Q11" s="114"/>
      <c r="R11" s="115"/>
      <c r="Z11" s="114"/>
      <c r="AA11" s="115"/>
    </row>
    <row r="12" spans="1:27" ht="18" customHeight="1" x14ac:dyDescent="0.3">
      <c r="A12" s="443" t="s">
        <v>174</v>
      </c>
      <c r="B12" s="442"/>
      <c r="C12" s="428">
        <v>227.47192107999996</v>
      </c>
      <c r="D12" s="428">
        <v>19.078291742999998</v>
      </c>
      <c r="E12" s="428">
        <v>2.2323658160000002</v>
      </c>
      <c r="F12" s="428">
        <v>23.247558335000001</v>
      </c>
      <c r="G12" s="428">
        <v>272.03013697399996</v>
      </c>
      <c r="H12" s="94"/>
      <c r="I12" s="446">
        <v>214.12776990700013</v>
      </c>
      <c r="J12" s="446">
        <v>18.202282034999996</v>
      </c>
      <c r="K12" s="446">
        <v>2.3752363010000002</v>
      </c>
      <c r="L12" s="446">
        <v>21.175071097</v>
      </c>
      <c r="M12" s="446">
        <v>255.88035934000013</v>
      </c>
      <c r="N12" s="415"/>
      <c r="O12" s="418">
        <v>6.3114565243129306E-2</v>
      </c>
      <c r="P12" s="112"/>
      <c r="Q12" s="114"/>
      <c r="R12" s="115"/>
    </row>
    <row r="13" spans="1:27" ht="18" customHeight="1" x14ac:dyDescent="0.3">
      <c r="A13" s="444" t="s">
        <v>69</v>
      </c>
      <c r="B13" s="442"/>
      <c r="C13" s="428">
        <v>31.120779185944752</v>
      </c>
      <c r="D13" s="428">
        <v>5.0213467415113024</v>
      </c>
      <c r="E13" s="428">
        <v>1.4956652205800001</v>
      </c>
      <c r="F13" s="428">
        <v>3.31002457032658</v>
      </c>
      <c r="G13" s="428">
        <v>40.947815718362641</v>
      </c>
      <c r="H13" s="94"/>
      <c r="I13" s="428">
        <v>31.466446909837291</v>
      </c>
      <c r="J13" s="428">
        <v>4.6593928017215127</v>
      </c>
      <c r="K13" s="428">
        <v>1.4203894270199999</v>
      </c>
      <c r="L13" s="428">
        <v>3.41712532305751</v>
      </c>
      <c r="M13" s="428">
        <v>40.963354461636314</v>
      </c>
      <c r="N13" s="415"/>
      <c r="O13" s="418">
        <v>-3.7933278360358091E-4</v>
      </c>
      <c r="P13" s="112"/>
      <c r="Q13" s="112"/>
      <c r="R13" s="116"/>
    </row>
    <row r="14" spans="1:27" ht="18" customHeight="1" thickBot="1" x14ac:dyDescent="0.35">
      <c r="A14" s="445" t="s">
        <v>74</v>
      </c>
      <c r="B14" s="442"/>
      <c r="C14" s="428">
        <v>9.3933002233095131</v>
      </c>
      <c r="D14" s="428">
        <v>1.5327457752542397</v>
      </c>
      <c r="E14" s="428">
        <v>0</v>
      </c>
      <c r="F14" s="428">
        <v>0.73159954386632498</v>
      </c>
      <c r="G14" s="428">
        <v>11.657645542430078</v>
      </c>
      <c r="H14" s="94"/>
      <c r="I14" s="428">
        <v>9.4079661096674858</v>
      </c>
      <c r="J14" s="428">
        <v>2.0707836637077746</v>
      </c>
      <c r="K14" s="428">
        <v>0</v>
      </c>
      <c r="L14" s="428">
        <v>0.49268901412585703</v>
      </c>
      <c r="M14" s="428">
        <v>11.971438787501116</v>
      </c>
      <c r="N14" s="415"/>
      <c r="O14" s="418">
        <v>-2.6211823878568019E-2</v>
      </c>
      <c r="P14" s="112"/>
      <c r="Q14" s="112"/>
      <c r="R14" s="116"/>
    </row>
    <row r="15" spans="1:27" ht="18" customHeight="1" thickBot="1" x14ac:dyDescent="0.35">
      <c r="A15" s="440" t="s">
        <v>6</v>
      </c>
      <c r="B15" s="441"/>
      <c r="C15" s="422">
        <v>333.95624129807618</v>
      </c>
      <c r="D15" s="422">
        <v>36.116756034677536</v>
      </c>
      <c r="E15" s="422">
        <v>7.6037853161499998</v>
      </c>
      <c r="F15" s="422">
        <v>34.404028589971908</v>
      </c>
      <c r="G15" s="422">
        <v>412.08081123887564</v>
      </c>
      <c r="H15" s="423"/>
      <c r="I15" s="422">
        <v>323.64266737973389</v>
      </c>
      <c r="J15" s="422">
        <v>35.893355092854279</v>
      </c>
      <c r="K15" s="422">
        <v>7.5092785235920001</v>
      </c>
      <c r="L15" s="422">
        <v>32.814942654608387</v>
      </c>
      <c r="M15" s="422">
        <v>399.86024365078856</v>
      </c>
      <c r="N15" s="425"/>
      <c r="O15" s="426">
        <v>3.056209708800095E-2</v>
      </c>
      <c r="P15" s="112"/>
      <c r="Q15" s="112"/>
      <c r="R15" s="116"/>
    </row>
    <row r="16" spans="1:27" ht="19.2" customHeight="1" thickBot="1" x14ac:dyDescent="0.35">
      <c r="A16" s="457" t="s">
        <v>82</v>
      </c>
      <c r="B16" s="462"/>
      <c r="C16" s="429">
        <v>786.52407072266453</v>
      </c>
      <c r="D16" s="429">
        <v>71.544834330102802</v>
      </c>
      <c r="E16" s="429">
        <v>100.86254070364907</v>
      </c>
      <c r="F16" s="429">
        <v>82.179993832339335</v>
      </c>
      <c r="G16" s="429">
        <v>1041.1114395887557</v>
      </c>
      <c r="H16" s="94"/>
      <c r="I16" s="429">
        <v>776.49200434315799</v>
      </c>
      <c r="J16" s="429">
        <v>71.151123091973261</v>
      </c>
      <c r="K16" s="429">
        <v>107.07145077840947</v>
      </c>
      <c r="L16" s="429">
        <v>78.359199898365347</v>
      </c>
      <c r="M16" s="429">
        <v>1033.073778111906</v>
      </c>
      <c r="N16" s="415"/>
      <c r="O16" s="430">
        <v>7.7803363584929564E-3</v>
      </c>
      <c r="P16" s="112"/>
      <c r="Q16" s="112"/>
      <c r="R16" s="116"/>
    </row>
    <row r="17" spans="1:27" ht="15" customHeight="1" x14ac:dyDescent="0.3">
      <c r="A17" s="117"/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2"/>
      <c r="Q17" s="112"/>
      <c r="R17" s="116"/>
    </row>
    <row r="18" spans="1:27" ht="15" customHeight="1" x14ac:dyDescent="0.3">
      <c r="A18" s="119" t="s">
        <v>118</v>
      </c>
      <c r="B18" s="117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2"/>
      <c r="Q18" s="112"/>
      <c r="R18" s="116"/>
    </row>
    <row r="19" spans="1:27" ht="17.25" customHeight="1" x14ac:dyDescent="0.3">
      <c r="A19" s="119" t="s">
        <v>119</v>
      </c>
      <c r="B19" s="117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</row>
    <row r="20" spans="1:27" ht="23.25" customHeight="1" x14ac:dyDescent="0.3"/>
    <row r="21" spans="1:27" ht="18" customHeight="1" x14ac:dyDescent="0.3">
      <c r="A21" s="454" t="s">
        <v>120</v>
      </c>
      <c r="B21" s="455"/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</row>
    <row r="22" spans="1:27" ht="18" customHeight="1" thickBot="1" x14ac:dyDescent="0.35">
      <c r="A22" s="431"/>
      <c r="B22" s="94"/>
      <c r="C22" s="542" t="str">
        <f>+C5</f>
        <v>3T 2024</v>
      </c>
      <c r="D22" s="542"/>
      <c r="E22" s="542"/>
      <c r="F22" s="542"/>
      <c r="G22" s="542"/>
      <c r="H22" s="94"/>
      <c r="I22" s="543" t="str">
        <f>+I5</f>
        <v>3T 2023</v>
      </c>
      <c r="J22" s="543"/>
      <c r="K22" s="543"/>
      <c r="L22" s="543"/>
      <c r="M22" s="543"/>
      <c r="N22" s="432"/>
      <c r="O22" s="433" t="s">
        <v>83</v>
      </c>
      <c r="P22" s="112"/>
      <c r="Q22" s="112"/>
      <c r="R22" s="113"/>
      <c r="S22" s="123"/>
      <c r="Z22" s="112"/>
      <c r="AA22" s="113"/>
    </row>
    <row r="23" spans="1:27" ht="18" customHeight="1" x14ac:dyDescent="0.3">
      <c r="A23" s="434"/>
      <c r="B23" s="435"/>
      <c r="C23" s="456" t="s">
        <v>85</v>
      </c>
      <c r="D23" s="545" t="s">
        <v>121</v>
      </c>
      <c r="E23" s="545"/>
      <c r="F23" s="456" t="s">
        <v>86</v>
      </c>
      <c r="G23" s="456" t="s">
        <v>81</v>
      </c>
      <c r="H23" s="94"/>
      <c r="I23" s="436" t="s">
        <v>85</v>
      </c>
      <c r="J23" s="545" t="s">
        <v>121</v>
      </c>
      <c r="K23" s="545"/>
      <c r="L23" s="436" t="s">
        <v>86</v>
      </c>
      <c r="M23" s="436" t="s">
        <v>81</v>
      </c>
      <c r="N23" s="415"/>
      <c r="O23" s="456" t="s">
        <v>63</v>
      </c>
      <c r="P23" s="112"/>
      <c r="R23" s="491"/>
      <c r="Z23" s="112"/>
      <c r="AA23" s="113"/>
    </row>
    <row r="24" spans="1:27" s="124" customFormat="1" ht="18" customHeight="1" x14ac:dyDescent="0.3">
      <c r="A24" s="492" t="s">
        <v>173</v>
      </c>
      <c r="B24" s="435"/>
      <c r="C24" s="446">
        <v>2036.8053471863218</v>
      </c>
      <c r="D24" s="546">
        <v>223.201842</v>
      </c>
      <c r="E24" s="546"/>
      <c r="F24" s="446">
        <v>279.23047288894605</v>
      </c>
      <c r="G24" s="446">
        <v>2539.237662075268</v>
      </c>
      <c r="H24" s="94"/>
      <c r="I24" s="446">
        <v>2067.5938380843772</v>
      </c>
      <c r="J24" s="546">
        <v>225.77446206848302</v>
      </c>
      <c r="K24" s="546"/>
      <c r="L24" s="446">
        <v>260.35741953227</v>
      </c>
      <c r="M24" s="446">
        <v>2553.7257196851301</v>
      </c>
      <c r="N24" s="415"/>
      <c r="O24" s="416">
        <v>-5.6733021475965373E-3</v>
      </c>
      <c r="P24" s="114"/>
      <c r="Q24" s="112"/>
      <c r="R24" s="113"/>
      <c r="Z24" s="112"/>
      <c r="AA24" s="115"/>
    </row>
    <row r="25" spans="1:27" ht="18" customHeight="1" x14ac:dyDescent="0.3">
      <c r="A25" s="438" t="s">
        <v>72</v>
      </c>
      <c r="B25" s="435"/>
      <c r="C25" s="509">
        <v>339.11460593934999</v>
      </c>
      <c r="D25" s="548">
        <v>16.340207999821999</v>
      </c>
      <c r="E25" s="548">
        <v>216.32425384993297</v>
      </c>
      <c r="F25" s="509">
        <v>24.878276113891999</v>
      </c>
      <c r="G25" s="493">
        <v>380.33309005306398</v>
      </c>
      <c r="H25" s="423"/>
      <c r="I25" s="509">
        <v>313.37087752285998</v>
      </c>
      <c r="J25" s="548">
        <v>14.81927900004</v>
      </c>
      <c r="K25" s="548">
        <v>216.32425384993297</v>
      </c>
      <c r="L25" s="509">
        <v>23.991071662571997</v>
      </c>
      <c r="M25" s="493">
        <v>352.18122818547198</v>
      </c>
      <c r="N25" s="415"/>
      <c r="O25" s="418">
        <v>7.9935725173762462E-2</v>
      </c>
      <c r="P25" s="112"/>
      <c r="Q25" s="114"/>
      <c r="R25" s="115"/>
      <c r="Z25" s="112"/>
      <c r="AA25" s="115"/>
    </row>
    <row r="26" spans="1:27" ht="18" customHeight="1" thickBot="1" x14ac:dyDescent="0.35">
      <c r="A26" s="439" t="s">
        <v>153</v>
      </c>
      <c r="B26" s="435"/>
      <c r="C26" s="451">
        <v>261.50723717665085</v>
      </c>
      <c r="D26" s="547">
        <v>13.428604000859998</v>
      </c>
      <c r="E26" s="547"/>
      <c r="F26" s="447">
        <v>55.906056743744003</v>
      </c>
      <c r="G26" s="447">
        <v>330.84189792125483</v>
      </c>
      <c r="H26" s="94"/>
      <c r="I26" s="447">
        <v>254.08934930239496</v>
      </c>
      <c r="J26" s="547">
        <v>13.11760400062</v>
      </c>
      <c r="K26" s="547"/>
      <c r="L26" s="447">
        <v>59.664702843095029</v>
      </c>
      <c r="M26" s="447">
        <v>326.87165614611001</v>
      </c>
      <c r="N26" s="415"/>
      <c r="O26" s="420">
        <v>1.2146179396387069E-2</v>
      </c>
      <c r="P26" s="112"/>
      <c r="Q26" s="114"/>
      <c r="R26" s="115"/>
      <c r="Z26" s="112"/>
      <c r="AA26" s="115"/>
    </row>
    <row r="27" spans="1:27" ht="18" customHeight="1" thickBot="1" x14ac:dyDescent="0.35">
      <c r="A27" s="440" t="s">
        <v>5</v>
      </c>
      <c r="B27" s="441"/>
      <c r="C27" s="448">
        <v>2637.4271903023227</v>
      </c>
      <c r="D27" s="549">
        <v>252.970654000682</v>
      </c>
      <c r="E27" s="549"/>
      <c r="F27" s="449">
        <v>360.01480574658206</v>
      </c>
      <c r="G27" s="449">
        <v>3250.4126500495868</v>
      </c>
      <c r="H27" s="423"/>
      <c r="I27" s="448">
        <v>2635.0540649096324</v>
      </c>
      <c r="J27" s="550">
        <v>253.71134506914302</v>
      </c>
      <c r="K27" s="550"/>
      <c r="L27" s="449">
        <v>344.01319403793701</v>
      </c>
      <c r="M27" s="449">
        <v>3232.7786040167125</v>
      </c>
      <c r="N27" s="425"/>
      <c r="O27" s="426">
        <v>5.4547645208256057E-3</v>
      </c>
      <c r="P27" s="112"/>
      <c r="Q27" s="114"/>
      <c r="R27" s="115"/>
      <c r="Z27" s="112"/>
      <c r="AA27" s="115"/>
    </row>
    <row r="28" spans="1:27" ht="18" customHeight="1" x14ac:dyDescent="0.3">
      <c r="A28" s="437" t="s">
        <v>67</v>
      </c>
      <c r="B28" s="442"/>
      <c r="C28" s="446">
        <v>485.74021451981912</v>
      </c>
      <c r="D28" s="546">
        <v>106.78169923415699</v>
      </c>
      <c r="E28" s="546"/>
      <c r="F28" s="450">
        <v>55.202554752456997</v>
      </c>
      <c r="G28" s="450">
        <v>647.72446850643314</v>
      </c>
      <c r="H28" s="94"/>
      <c r="I28" s="446">
        <v>508.22062452076102</v>
      </c>
      <c r="J28" s="551">
        <v>115.360702966622</v>
      </c>
      <c r="K28" s="551"/>
      <c r="L28" s="450">
        <v>77.100379490875994</v>
      </c>
      <c r="M28" s="450">
        <v>700.68170697825906</v>
      </c>
      <c r="N28" s="415"/>
      <c r="O28" s="427">
        <v>-7.5579593336620565E-2</v>
      </c>
      <c r="P28" s="112"/>
      <c r="Q28" s="114"/>
      <c r="R28" s="115"/>
      <c r="Z28" s="112"/>
      <c r="AA28" s="116"/>
    </row>
    <row r="29" spans="1:27" ht="18" customHeight="1" x14ac:dyDescent="0.3">
      <c r="A29" s="443" t="s">
        <v>174</v>
      </c>
      <c r="B29" s="442"/>
      <c r="C29" s="446">
        <v>1547.4782858570002</v>
      </c>
      <c r="D29" s="546">
        <v>168.36699385</v>
      </c>
      <c r="E29" s="546"/>
      <c r="F29" s="446">
        <v>266.11816191200001</v>
      </c>
      <c r="G29" s="446">
        <v>1981.9634416190002</v>
      </c>
      <c r="H29" s="94"/>
      <c r="I29" s="446">
        <v>1433.1968724809997</v>
      </c>
      <c r="J29" s="546">
        <v>158.398496392</v>
      </c>
      <c r="K29" s="546"/>
      <c r="L29" s="446">
        <v>239.50587148</v>
      </c>
      <c r="M29" s="446">
        <v>1831.1012403529996</v>
      </c>
      <c r="N29" s="415"/>
      <c r="O29" s="418">
        <v>8.2388782193669075E-2</v>
      </c>
      <c r="P29" s="112"/>
      <c r="Q29" s="112"/>
      <c r="R29" s="116"/>
    </row>
    <row r="30" spans="1:27" ht="18" customHeight="1" x14ac:dyDescent="0.3">
      <c r="A30" s="444" t="s">
        <v>69</v>
      </c>
      <c r="B30" s="442"/>
      <c r="C30" s="446">
        <v>158.84908252</v>
      </c>
      <c r="D30" s="546">
        <v>30.128681</v>
      </c>
      <c r="E30" s="546"/>
      <c r="F30" s="446">
        <v>27.815332000000001</v>
      </c>
      <c r="G30" s="446">
        <v>216.79309552000001</v>
      </c>
      <c r="H30" s="94"/>
      <c r="I30" s="446">
        <v>165.55802499999993</v>
      </c>
      <c r="J30" s="546">
        <v>30.760634</v>
      </c>
      <c r="K30" s="546"/>
      <c r="L30" s="446">
        <v>31.855993000000002</v>
      </c>
      <c r="M30" s="446">
        <v>228.17465199999995</v>
      </c>
      <c r="N30" s="415"/>
      <c r="O30" s="418">
        <v>-4.9880897725659512E-2</v>
      </c>
      <c r="P30" s="112"/>
      <c r="Q30" s="112"/>
      <c r="R30" s="116"/>
    </row>
    <row r="31" spans="1:27" ht="18" customHeight="1" thickBot="1" x14ac:dyDescent="0.35">
      <c r="A31" s="445" t="s">
        <v>74</v>
      </c>
      <c r="B31" s="442"/>
      <c r="C31" s="451">
        <v>44.554170299999996</v>
      </c>
      <c r="D31" s="554">
        <v>5.8941280000000003</v>
      </c>
      <c r="E31" s="554"/>
      <c r="F31" s="447">
        <v>5.8150880000000003</v>
      </c>
      <c r="G31" s="451">
        <v>56.263386300000001</v>
      </c>
      <c r="H31" s="94"/>
      <c r="I31" s="451">
        <v>44.016773870000002</v>
      </c>
      <c r="J31" s="547">
        <v>7.6414629999999999</v>
      </c>
      <c r="K31" s="547"/>
      <c r="L31" s="447">
        <v>4.1866589999999997</v>
      </c>
      <c r="M31" s="451">
        <v>55.844895870000002</v>
      </c>
      <c r="N31" s="415"/>
      <c r="O31" s="418">
        <v>7.4937990926546849E-3</v>
      </c>
      <c r="P31" s="112"/>
      <c r="Q31" s="112"/>
      <c r="R31" s="116"/>
    </row>
    <row r="32" spans="1:27" ht="17.399999999999999" customHeight="1" thickBot="1" x14ac:dyDescent="0.35">
      <c r="A32" s="440" t="s">
        <v>6</v>
      </c>
      <c r="B32" s="441"/>
      <c r="C32" s="448">
        <v>2236.6217531968196</v>
      </c>
      <c r="D32" s="547">
        <v>311.17150208415705</v>
      </c>
      <c r="E32" s="547"/>
      <c r="F32" s="448">
        <v>354.95113666445701</v>
      </c>
      <c r="G32" s="447">
        <v>2902.7443919454336</v>
      </c>
      <c r="H32" s="423"/>
      <c r="I32" s="448">
        <v>2150.9922958717607</v>
      </c>
      <c r="J32" s="550">
        <v>312.161296358622</v>
      </c>
      <c r="K32" s="550"/>
      <c r="L32" s="449">
        <v>352.64890297087601</v>
      </c>
      <c r="M32" s="448">
        <v>2815.8024952012588</v>
      </c>
      <c r="N32" s="425"/>
      <c r="O32" s="426">
        <v>3.0876418673661421E-2</v>
      </c>
    </row>
    <row r="33" spans="1:15" ht="24.9" customHeight="1" thickBot="1" x14ac:dyDescent="0.35">
      <c r="A33" s="457" t="s">
        <v>82</v>
      </c>
      <c r="B33" s="462"/>
      <c r="C33" s="429">
        <v>4874.0489434991423</v>
      </c>
      <c r="D33" s="552">
        <v>564.14215608483903</v>
      </c>
      <c r="E33" s="552">
        <v>0</v>
      </c>
      <c r="F33" s="429">
        <v>714.96594241103912</v>
      </c>
      <c r="G33" s="452">
        <v>6153.1570419950203</v>
      </c>
      <c r="H33" s="94"/>
      <c r="I33" s="429">
        <v>4786.0463607813927</v>
      </c>
      <c r="J33" s="552">
        <v>565.87264142776507</v>
      </c>
      <c r="K33" s="552">
        <v>0</v>
      </c>
      <c r="L33" s="453">
        <v>696.66209700881302</v>
      </c>
      <c r="M33" s="429">
        <v>6048.5810992179713</v>
      </c>
      <c r="N33" s="415"/>
      <c r="O33" s="430">
        <v>1.7289334649174037E-2</v>
      </c>
    </row>
    <row r="34" spans="1:15" ht="18" customHeight="1" x14ac:dyDescent="0.3">
      <c r="K34" s="553"/>
      <c r="L34" s="553"/>
    </row>
    <row r="35" spans="1:15" ht="18" customHeight="1" x14ac:dyDescent="0.3">
      <c r="A35" s="454" t="s">
        <v>84</v>
      </c>
      <c r="B35" s="454"/>
      <c r="C35" s="454"/>
      <c r="D35" s="454"/>
      <c r="E35" s="454"/>
      <c r="F35" s="125"/>
      <c r="G35" s="125"/>
      <c r="H35" s="125"/>
      <c r="I35" s="125"/>
      <c r="J35" s="125"/>
      <c r="K35" s="125"/>
      <c r="L35" s="125"/>
      <c r="M35" s="125"/>
      <c r="N35" s="125"/>
      <c r="O35" s="125"/>
    </row>
    <row r="36" spans="1:15" ht="25.5" customHeight="1" thickBot="1" x14ac:dyDescent="0.35">
      <c r="A36" s="463" t="s">
        <v>9</v>
      </c>
      <c r="C36" s="464" t="s">
        <v>181</v>
      </c>
      <c r="D36" s="465" t="s">
        <v>182</v>
      </c>
      <c r="E36" s="466" t="s">
        <v>63</v>
      </c>
    </row>
    <row r="37" spans="1:15" ht="18" customHeight="1" x14ac:dyDescent="0.3">
      <c r="A37" s="467" t="s">
        <v>66</v>
      </c>
      <c r="B37" s="110"/>
      <c r="C37" s="468">
        <v>34499.741064760005</v>
      </c>
      <c r="D37" s="469">
        <v>32377.946366230004</v>
      </c>
      <c r="E37" s="127">
        <v>6.5532096277206131E-2</v>
      </c>
    </row>
    <row r="38" spans="1:15" ht="18" customHeight="1" x14ac:dyDescent="0.3">
      <c r="A38" s="470" t="s">
        <v>72</v>
      </c>
      <c r="B38" s="110"/>
      <c r="C38" s="126">
        <v>4156.9622783833001</v>
      </c>
      <c r="D38" s="471">
        <v>3330.5202523947992</v>
      </c>
      <c r="E38" s="472">
        <v>0.24814202087324055</v>
      </c>
    </row>
    <row r="39" spans="1:15" ht="18" customHeight="1" thickBot="1" x14ac:dyDescent="0.35">
      <c r="A39" s="473" t="s">
        <v>153</v>
      </c>
      <c r="B39" s="110"/>
      <c r="C39" s="474">
        <v>3888.9087721977812</v>
      </c>
      <c r="D39" s="474">
        <v>3326.772902615141</v>
      </c>
      <c r="E39" s="475">
        <v>0.16897332220686034</v>
      </c>
    </row>
    <row r="40" spans="1:15" ht="18" customHeight="1" thickBot="1" x14ac:dyDescent="0.35">
      <c r="A40" s="476" t="s">
        <v>5</v>
      </c>
      <c r="B40" s="477"/>
      <c r="C40" s="478">
        <v>42545.612115341093</v>
      </c>
      <c r="D40" s="479">
        <v>39035.23952123995</v>
      </c>
      <c r="E40" s="480">
        <v>8.9928296512464589E-2</v>
      </c>
    </row>
    <row r="41" spans="1:15" ht="18" customHeight="1" x14ac:dyDescent="0.3">
      <c r="A41" s="470" t="s">
        <v>67</v>
      </c>
      <c r="B41" s="110"/>
      <c r="C41" s="468">
        <v>5181.1386359573726</v>
      </c>
      <c r="D41" s="469">
        <v>4801.3058011910534</v>
      </c>
      <c r="E41" s="481">
        <v>7.9110319253586026E-2</v>
      </c>
    </row>
    <row r="42" spans="1:15" ht="18" customHeight="1" x14ac:dyDescent="0.3">
      <c r="A42" s="443" t="s">
        <v>175</v>
      </c>
      <c r="B42" s="110"/>
      <c r="C42" s="126">
        <v>17747.408541285058</v>
      </c>
      <c r="D42" s="471">
        <v>15759.919224349227</v>
      </c>
      <c r="E42" s="472">
        <v>0.12611037459285579</v>
      </c>
    </row>
    <row r="43" spans="1:15" ht="18" customHeight="1" x14ac:dyDescent="0.3">
      <c r="A43" s="443" t="s">
        <v>69</v>
      </c>
      <c r="B43" s="110"/>
      <c r="C43" s="482">
        <v>2851.8705784975291</v>
      </c>
      <c r="D43" s="471">
        <v>2244.6787515548272</v>
      </c>
      <c r="E43" s="472">
        <v>0.27050277306813597</v>
      </c>
    </row>
    <row r="44" spans="1:15" ht="17.399999999999999" customHeight="1" thickBot="1" x14ac:dyDescent="0.35">
      <c r="A44" s="470" t="s">
        <v>74</v>
      </c>
      <c r="B44" s="110"/>
      <c r="C44" s="483">
        <v>1275.1910757625988</v>
      </c>
      <c r="D44" s="474">
        <v>1011.8675530969997</v>
      </c>
      <c r="E44" s="475">
        <v>0.26023516799175028</v>
      </c>
    </row>
    <row r="45" spans="1:15" ht="21" customHeight="1" thickBot="1" x14ac:dyDescent="0.35">
      <c r="A45" s="484" t="s">
        <v>6</v>
      </c>
      <c r="B45" s="477"/>
      <c r="C45" s="478">
        <v>27055.608831502559</v>
      </c>
      <c r="D45" s="485">
        <v>23817.771330192107</v>
      </c>
      <c r="E45" s="486">
        <v>0.1359420852784019</v>
      </c>
      <c r="G45" s="118"/>
    </row>
    <row r="46" spans="1:15" ht="19.95" customHeight="1" thickBot="1" x14ac:dyDescent="0.35">
      <c r="A46" s="457" t="s">
        <v>82</v>
      </c>
      <c r="B46" s="487"/>
      <c r="C46" s="488">
        <v>69601.220946843649</v>
      </c>
      <c r="D46" s="489">
        <v>62853.01085143206</v>
      </c>
      <c r="E46" s="490">
        <v>0.10736494567241306</v>
      </c>
      <c r="F46" s="94"/>
    </row>
    <row r="47" spans="1:15" ht="11.1" customHeight="1" x14ac:dyDescent="0.3">
      <c r="C47" s="94"/>
      <c r="D47" s="94"/>
      <c r="E47" s="94"/>
      <c r="F47" s="94"/>
    </row>
    <row r="48" spans="1:15" ht="15.6" customHeight="1" x14ac:dyDescent="0.3">
      <c r="A48" s="119" t="s">
        <v>176</v>
      </c>
      <c r="C48" s="94"/>
      <c r="D48" s="94"/>
      <c r="E48" s="94"/>
    </row>
    <row r="49" spans="1:1" ht="13.95" customHeight="1" x14ac:dyDescent="0.3">
      <c r="A49" s="119" t="s">
        <v>193</v>
      </c>
    </row>
    <row r="50" spans="1:1" ht="11.1" customHeight="1" x14ac:dyDescent="0.3">
      <c r="A50" s="128"/>
    </row>
  </sheetData>
  <mergeCells count="30">
    <mergeCell ref="D33:E33"/>
    <mergeCell ref="J33:K33"/>
    <mergeCell ref="K34:L34"/>
    <mergeCell ref="D30:E30"/>
    <mergeCell ref="J30:K30"/>
    <mergeCell ref="D31:E31"/>
    <mergeCell ref="J31:K31"/>
    <mergeCell ref="D32:E32"/>
    <mergeCell ref="J32:K32"/>
    <mergeCell ref="D27:E27"/>
    <mergeCell ref="J27:K27"/>
    <mergeCell ref="D28:E28"/>
    <mergeCell ref="J28:K28"/>
    <mergeCell ref="D29:E29"/>
    <mergeCell ref="J29:K29"/>
    <mergeCell ref="D23:E23"/>
    <mergeCell ref="J23:K23"/>
    <mergeCell ref="D24:E24"/>
    <mergeCell ref="J24:K24"/>
    <mergeCell ref="D26:E26"/>
    <mergeCell ref="J26:K26"/>
    <mergeCell ref="D25:E25"/>
    <mergeCell ref="J25:K25"/>
    <mergeCell ref="C22:G22"/>
    <mergeCell ref="I22:M22"/>
    <mergeCell ref="A1:O1"/>
    <mergeCell ref="A2:O2"/>
    <mergeCell ref="A4:O4"/>
    <mergeCell ref="C5:G5"/>
    <mergeCell ref="I5:M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717C-9792-4A28-9459-851043006A04}">
  <dimension ref="A1:AA50"/>
  <sheetViews>
    <sheetView showGridLines="0" zoomScale="80" zoomScaleNormal="80" workbookViewId="0">
      <selection activeCell="A50" sqref="A50"/>
    </sheetView>
  </sheetViews>
  <sheetFormatPr baseColWidth="10" defaultColWidth="9.88671875" defaultRowHeight="11.1" customHeight="1" x14ac:dyDescent="0.3"/>
  <cols>
    <col min="1" max="1" width="32.44140625" style="120" customWidth="1"/>
    <col min="2" max="2" width="1.6640625" style="121" customWidth="1"/>
    <col min="3" max="3" width="12.33203125" style="122" customWidth="1"/>
    <col min="4" max="4" width="13.109375" style="122" customWidth="1"/>
    <col min="5" max="5" width="13" style="122" customWidth="1"/>
    <col min="6" max="6" width="11.88671875" style="122" customWidth="1"/>
    <col min="7" max="7" width="11.33203125" style="122" customWidth="1"/>
    <col min="8" max="8" width="6.109375" style="122" customWidth="1"/>
    <col min="9" max="9" width="11.109375" style="122" customWidth="1"/>
    <col min="10" max="10" width="11.33203125" style="122" customWidth="1"/>
    <col min="11" max="11" width="12.88671875" style="122" customWidth="1"/>
    <col min="12" max="13" width="11.33203125" style="121" customWidth="1"/>
    <col min="14" max="14" width="4.109375" style="121" customWidth="1"/>
    <col min="15" max="15" width="11.33203125" style="121" customWidth="1"/>
    <col min="16" max="16" width="13.5546875" style="110" customWidth="1"/>
    <col min="17" max="17" width="9.88671875" style="110"/>
    <col min="18" max="18" width="11.33203125" style="110" bestFit="1" customWidth="1"/>
    <col min="19" max="16384" width="9.88671875" style="110"/>
  </cols>
  <sheetData>
    <row r="1" spans="1:27" ht="15" customHeight="1" x14ac:dyDescent="0.3">
      <c r="A1" s="512" t="s">
        <v>14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109"/>
      <c r="Q1" s="109"/>
      <c r="R1" s="109"/>
    </row>
    <row r="2" spans="1:27" ht="15" customHeight="1" x14ac:dyDescent="0.3">
      <c r="A2" s="512" t="s">
        <v>178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129"/>
      <c r="Q2" s="129"/>
      <c r="R2" s="111"/>
    </row>
    <row r="3" spans="1:27" ht="10.5" customHeight="1" x14ac:dyDescent="0.3">
      <c r="A3" s="458"/>
      <c r="B3" s="459"/>
      <c r="C3" s="460"/>
      <c r="D3" s="460"/>
      <c r="E3" s="460"/>
      <c r="F3" s="460"/>
      <c r="G3" s="460"/>
      <c r="H3" s="460"/>
      <c r="I3" s="460"/>
      <c r="J3" s="460"/>
      <c r="K3" s="460"/>
      <c r="L3" s="461"/>
      <c r="M3" s="461"/>
      <c r="N3" s="461"/>
      <c r="O3" s="461"/>
    </row>
    <row r="4" spans="1:27" ht="23.25" customHeight="1" x14ac:dyDescent="0.3">
      <c r="A4" s="544" t="s">
        <v>117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</row>
    <row r="5" spans="1:27" ht="18.75" customHeight="1" thickBot="1" x14ac:dyDescent="0.35">
      <c r="A5" s="431"/>
      <c r="B5" s="94"/>
      <c r="C5" s="542" t="s">
        <v>162</v>
      </c>
      <c r="D5" s="542"/>
      <c r="E5" s="542"/>
      <c r="F5" s="542"/>
      <c r="G5" s="542"/>
      <c r="H5" s="94"/>
      <c r="I5" s="543" t="s">
        <v>157</v>
      </c>
      <c r="J5" s="543"/>
      <c r="K5" s="543"/>
      <c r="L5" s="543"/>
      <c r="M5" s="543"/>
      <c r="N5" s="432"/>
      <c r="O5" s="433" t="s">
        <v>83</v>
      </c>
    </row>
    <row r="6" spans="1:27" ht="24.75" customHeight="1" x14ac:dyDescent="0.3">
      <c r="A6" s="434"/>
      <c r="B6" s="435"/>
      <c r="C6" s="456" t="s">
        <v>85</v>
      </c>
      <c r="D6" s="456" t="s">
        <v>105</v>
      </c>
      <c r="E6" s="456" t="s">
        <v>106</v>
      </c>
      <c r="F6" s="456" t="s">
        <v>86</v>
      </c>
      <c r="G6" s="456" t="s">
        <v>81</v>
      </c>
      <c r="H6" s="94"/>
      <c r="I6" s="436" t="s">
        <v>85</v>
      </c>
      <c r="J6" s="436" t="s">
        <v>105</v>
      </c>
      <c r="K6" s="436" t="s">
        <v>106</v>
      </c>
      <c r="L6" s="436" t="s">
        <v>86</v>
      </c>
      <c r="M6" s="436" t="s">
        <v>81</v>
      </c>
      <c r="N6" s="415"/>
      <c r="O6" s="456" t="s">
        <v>63</v>
      </c>
      <c r="P6" s="112"/>
      <c r="Q6" s="112"/>
      <c r="R6" s="113"/>
      <c r="Z6" s="112"/>
      <c r="AA6" s="113"/>
    </row>
    <row r="7" spans="1:27" ht="18" customHeight="1" x14ac:dyDescent="0.3">
      <c r="A7" s="492" t="s">
        <v>173</v>
      </c>
      <c r="B7" s="435"/>
      <c r="C7" s="446">
        <v>1107.8839811556295</v>
      </c>
      <c r="D7" s="446">
        <v>107.0224491260681</v>
      </c>
      <c r="E7" s="446">
        <v>290.26423267986303</v>
      </c>
      <c r="F7" s="446">
        <v>121.67330025786421</v>
      </c>
      <c r="G7" s="446">
        <v>1626.8439632194247</v>
      </c>
      <c r="H7" s="94"/>
      <c r="I7" s="446">
        <v>1062.653171056053</v>
      </c>
      <c r="J7" s="446">
        <v>95.265053525869988</v>
      </c>
      <c r="K7" s="446">
        <v>290.74388680756698</v>
      </c>
      <c r="L7" s="446">
        <v>110.84309478012801</v>
      </c>
      <c r="M7" s="446">
        <v>1559.5052061696178</v>
      </c>
      <c r="N7" s="415"/>
      <c r="O7" s="416">
        <v>4.3179565405364162E-2</v>
      </c>
      <c r="P7" s="112"/>
      <c r="R7" s="491"/>
      <c r="Z7" s="112"/>
      <c r="AA7" s="113"/>
    </row>
    <row r="8" spans="1:27" ht="18" customHeight="1" x14ac:dyDescent="0.3">
      <c r="A8" s="438" t="s">
        <v>72</v>
      </c>
      <c r="B8" s="435"/>
      <c r="C8" s="417">
        <v>130.8484992344124</v>
      </c>
      <c r="D8" s="417">
        <v>7.5829567349694464</v>
      </c>
      <c r="E8" s="417">
        <v>0</v>
      </c>
      <c r="F8" s="417">
        <v>7.1119555260954304</v>
      </c>
      <c r="G8" s="417">
        <v>145.5434114954773</v>
      </c>
      <c r="H8" s="423"/>
      <c r="I8" s="417">
        <v>117.13577226592814</v>
      </c>
      <c r="J8" s="417">
        <v>5.7062718150890284</v>
      </c>
      <c r="K8" s="417">
        <v>0</v>
      </c>
      <c r="L8" s="417">
        <v>6.9444483383662394</v>
      </c>
      <c r="M8" s="417">
        <v>129.78649241938339</v>
      </c>
      <c r="N8" s="415"/>
      <c r="O8" s="418">
        <v>0.12140646366478602</v>
      </c>
      <c r="P8" s="112"/>
      <c r="Q8" s="112"/>
      <c r="R8" s="113"/>
      <c r="Z8" s="114"/>
      <c r="AA8" s="115"/>
    </row>
    <row r="9" spans="1:27" ht="18" customHeight="1" thickBot="1" x14ac:dyDescent="0.35">
      <c r="A9" s="439" t="s">
        <v>153</v>
      </c>
      <c r="B9" s="435"/>
      <c r="C9" s="419">
        <v>108.04848634030336</v>
      </c>
      <c r="D9" s="419">
        <v>4.383634794097377</v>
      </c>
      <c r="E9" s="419">
        <v>2.9406822900786205</v>
      </c>
      <c r="F9" s="419">
        <v>16.702748374419002</v>
      </c>
      <c r="G9" s="419">
        <v>132.07555179889835</v>
      </c>
      <c r="H9" s="94"/>
      <c r="I9" s="419">
        <v>100.81366242551739</v>
      </c>
      <c r="J9" s="419">
        <v>4.8216410896479598</v>
      </c>
      <c r="K9" s="451">
        <v>1.8705023061040373</v>
      </c>
      <c r="L9" s="419">
        <v>17.082956016214712</v>
      </c>
      <c r="M9" s="419">
        <v>124.5887618374841</v>
      </c>
      <c r="N9" s="415"/>
      <c r="O9" s="420">
        <v>6.0092016735667997E-2</v>
      </c>
      <c r="P9" s="112"/>
      <c r="Q9" s="114"/>
      <c r="R9" s="115"/>
      <c r="Z9" s="114"/>
      <c r="AA9" s="115"/>
    </row>
    <row r="10" spans="1:27" ht="18" customHeight="1" thickBot="1" x14ac:dyDescent="0.35">
      <c r="A10" s="440" t="s">
        <v>5</v>
      </c>
      <c r="B10" s="441"/>
      <c r="C10" s="421">
        <v>1346.7809667303452</v>
      </c>
      <c r="D10" s="421">
        <v>118.98904065513491</v>
      </c>
      <c r="E10" s="421">
        <v>293.20491496994163</v>
      </c>
      <c r="F10" s="421">
        <v>145.48800415837866</v>
      </c>
      <c r="G10" s="422">
        <v>1904.4629265138005</v>
      </c>
      <c r="H10" s="423"/>
      <c r="I10" s="421">
        <v>1280.6026057474985</v>
      </c>
      <c r="J10" s="421">
        <v>105.79296643060698</v>
      </c>
      <c r="K10" s="424">
        <v>292.614389113671</v>
      </c>
      <c r="L10" s="421">
        <v>134.87049913470895</v>
      </c>
      <c r="M10" s="421">
        <v>1813.8804604264856</v>
      </c>
      <c r="N10" s="425"/>
      <c r="O10" s="426">
        <v>4.9938498188583536E-2</v>
      </c>
      <c r="P10" s="112"/>
      <c r="Q10" s="114"/>
      <c r="R10" s="115"/>
      <c r="Z10" s="114"/>
      <c r="AA10" s="115"/>
    </row>
    <row r="11" spans="1:27" ht="18" customHeight="1" x14ac:dyDescent="0.3">
      <c r="A11" s="437" t="s">
        <v>67</v>
      </c>
      <c r="B11" s="442"/>
      <c r="C11" s="450">
        <v>196.49147285010201</v>
      </c>
      <c r="D11" s="450">
        <v>30.434247602477992</v>
      </c>
      <c r="E11" s="450">
        <v>11.958132713480001</v>
      </c>
      <c r="F11" s="450">
        <v>21.842057044672952</v>
      </c>
      <c r="G11" s="446">
        <v>260.72591021073299</v>
      </c>
      <c r="H11" s="94"/>
      <c r="I11" s="450">
        <v>193.86084581240405</v>
      </c>
      <c r="J11" s="450">
        <v>29.066905434833998</v>
      </c>
      <c r="K11" s="450">
        <v>10.489363737488</v>
      </c>
      <c r="L11" s="450">
        <v>22.259126258626015</v>
      </c>
      <c r="M11" s="450">
        <v>255.67624124335208</v>
      </c>
      <c r="N11" s="415"/>
      <c r="O11" s="427">
        <v>1.9750247198661919E-2</v>
      </c>
      <c r="P11" s="112"/>
      <c r="Q11" s="114"/>
      <c r="R11" s="115"/>
      <c r="Z11" s="114"/>
      <c r="AA11" s="115"/>
    </row>
    <row r="12" spans="1:27" ht="18" customHeight="1" x14ac:dyDescent="0.3">
      <c r="A12" s="443" t="s">
        <v>174</v>
      </c>
      <c r="B12" s="442"/>
      <c r="C12" s="428">
        <v>691.58967680299997</v>
      </c>
      <c r="D12" s="428">
        <v>58.717963919999988</v>
      </c>
      <c r="E12" s="428">
        <v>7.3814479429999995</v>
      </c>
      <c r="F12" s="428">
        <v>71.968332593</v>
      </c>
      <c r="G12" s="428">
        <v>829.65742125899999</v>
      </c>
      <c r="H12" s="94"/>
      <c r="I12" s="446">
        <v>635.96718079200014</v>
      </c>
      <c r="J12" s="446">
        <v>52.803757841999996</v>
      </c>
      <c r="K12" s="446">
        <v>7.03677609</v>
      </c>
      <c r="L12" s="446">
        <v>61.356735433000097</v>
      </c>
      <c r="M12" s="446">
        <v>757.16445015700015</v>
      </c>
      <c r="N12" s="415"/>
      <c r="O12" s="418">
        <v>9.5742703037587473E-2</v>
      </c>
      <c r="P12" s="112"/>
      <c r="Q12" s="114"/>
      <c r="R12" s="115"/>
    </row>
    <row r="13" spans="1:27" ht="18" customHeight="1" x14ac:dyDescent="0.3">
      <c r="A13" s="444" t="s">
        <v>69</v>
      </c>
      <c r="B13" s="442"/>
      <c r="C13" s="428">
        <v>87.338937365355648</v>
      </c>
      <c r="D13" s="428">
        <v>14.337667870671105</v>
      </c>
      <c r="E13" s="428">
        <v>5.1884640640699997</v>
      </c>
      <c r="F13" s="428">
        <v>8.8535428400354803</v>
      </c>
      <c r="G13" s="428">
        <v>115.71861214013222</v>
      </c>
      <c r="H13" s="94"/>
      <c r="I13" s="428">
        <v>97.32114336963879</v>
      </c>
      <c r="J13" s="428">
        <v>14.469253279112182</v>
      </c>
      <c r="K13" s="428">
        <v>3.9167347132699999</v>
      </c>
      <c r="L13" s="428">
        <v>11.91312301084989</v>
      </c>
      <c r="M13" s="428">
        <v>127.62025437287086</v>
      </c>
      <c r="N13" s="415"/>
      <c r="O13" s="418">
        <v>-9.3258255056954731E-2</v>
      </c>
      <c r="P13" s="112"/>
      <c r="Q13" s="112"/>
      <c r="R13" s="116"/>
    </row>
    <row r="14" spans="1:27" ht="18" customHeight="1" thickBot="1" x14ac:dyDescent="0.35">
      <c r="A14" s="445" t="s">
        <v>74</v>
      </c>
      <c r="B14" s="442"/>
      <c r="C14" s="428">
        <v>28.14378387612566</v>
      </c>
      <c r="D14" s="428">
        <v>4.8043031146138286</v>
      </c>
      <c r="E14" s="428">
        <v>0</v>
      </c>
      <c r="F14" s="428">
        <v>2.0410833746634718</v>
      </c>
      <c r="G14" s="428">
        <v>34.989170365402963</v>
      </c>
      <c r="H14" s="94"/>
      <c r="I14" s="428">
        <v>28.554682036283118</v>
      </c>
      <c r="J14" s="428">
        <v>7.0913458844375947</v>
      </c>
      <c r="K14" s="428">
        <v>0</v>
      </c>
      <c r="L14" s="428">
        <v>1.6054892561839071</v>
      </c>
      <c r="M14" s="428">
        <v>37.25151717690462</v>
      </c>
      <c r="N14" s="415"/>
      <c r="O14" s="418">
        <v>-6.0731669015195999E-2</v>
      </c>
      <c r="P14" s="112"/>
      <c r="Q14" s="112"/>
      <c r="R14" s="116"/>
    </row>
    <row r="15" spans="1:27" ht="18" customHeight="1" thickBot="1" x14ac:dyDescent="0.35">
      <c r="A15" s="440" t="s">
        <v>6</v>
      </c>
      <c r="B15" s="441"/>
      <c r="C15" s="422">
        <v>1003.5638708945833</v>
      </c>
      <c r="D15" s="422">
        <v>108.29418250776293</v>
      </c>
      <c r="E15" s="422">
        <v>24.528044720550003</v>
      </c>
      <c r="F15" s="422">
        <v>104.70501585237191</v>
      </c>
      <c r="G15" s="422">
        <v>1241.0911139752682</v>
      </c>
      <c r="H15" s="423"/>
      <c r="I15" s="422">
        <v>955.70385201032605</v>
      </c>
      <c r="J15" s="422">
        <v>103.43126244038378</v>
      </c>
      <c r="K15" s="422">
        <v>21.442874540758002</v>
      </c>
      <c r="L15" s="422">
        <v>97.134473958659896</v>
      </c>
      <c r="M15" s="422">
        <v>1177.7124629501277</v>
      </c>
      <c r="N15" s="425"/>
      <c r="O15" s="426">
        <v>5.381504655761149E-2</v>
      </c>
      <c r="P15" s="112"/>
      <c r="Q15" s="112"/>
      <c r="R15" s="116"/>
    </row>
    <row r="16" spans="1:27" ht="19.2" customHeight="1" thickBot="1" x14ac:dyDescent="0.35">
      <c r="A16" s="457" t="s">
        <v>82</v>
      </c>
      <c r="B16" s="462"/>
      <c r="C16" s="429">
        <v>2350.3448376249285</v>
      </c>
      <c r="D16" s="429">
        <v>227.28322316289785</v>
      </c>
      <c r="E16" s="429">
        <v>317.73295969049161</v>
      </c>
      <c r="F16" s="429">
        <v>250.19302001075056</v>
      </c>
      <c r="G16" s="429">
        <v>3145.554040489068</v>
      </c>
      <c r="H16" s="94"/>
      <c r="I16" s="429">
        <v>2236.3064577578243</v>
      </c>
      <c r="J16" s="429">
        <v>209.22422887099077</v>
      </c>
      <c r="K16" s="429">
        <v>314.05726365442899</v>
      </c>
      <c r="L16" s="429">
        <v>232.00497309336885</v>
      </c>
      <c r="M16" s="429">
        <v>2991.5929233766128</v>
      </c>
      <c r="N16" s="415"/>
      <c r="O16" s="430">
        <v>5.1464594634312411E-2</v>
      </c>
      <c r="P16" s="112"/>
      <c r="Q16" s="112"/>
      <c r="R16" s="116"/>
    </row>
    <row r="17" spans="1:27" ht="15" customHeight="1" x14ac:dyDescent="0.3">
      <c r="A17" s="117"/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2"/>
      <c r="Q17" s="112"/>
      <c r="R17" s="116"/>
    </row>
    <row r="18" spans="1:27" ht="15" customHeight="1" x14ac:dyDescent="0.3">
      <c r="A18" s="119" t="s">
        <v>118</v>
      </c>
      <c r="B18" s="117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2"/>
      <c r="Q18" s="112"/>
      <c r="R18" s="116"/>
    </row>
    <row r="19" spans="1:27" ht="17.25" customHeight="1" x14ac:dyDescent="0.3">
      <c r="A19" s="119" t="s">
        <v>119</v>
      </c>
      <c r="B19" s="117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</row>
    <row r="20" spans="1:27" ht="23.25" customHeight="1" x14ac:dyDescent="0.3"/>
    <row r="21" spans="1:27" ht="18" customHeight="1" x14ac:dyDescent="0.3">
      <c r="A21" s="454" t="s">
        <v>120</v>
      </c>
      <c r="B21" s="455"/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</row>
    <row r="22" spans="1:27" ht="18" customHeight="1" thickBot="1" x14ac:dyDescent="0.35">
      <c r="A22" s="431"/>
      <c r="B22" s="94"/>
      <c r="C22" s="542" t="s">
        <v>162</v>
      </c>
      <c r="D22" s="542"/>
      <c r="E22" s="542"/>
      <c r="F22" s="542"/>
      <c r="G22" s="542"/>
      <c r="H22" s="94"/>
      <c r="I22" s="543" t="s">
        <v>157</v>
      </c>
      <c r="J22" s="543"/>
      <c r="K22" s="543"/>
      <c r="L22" s="543"/>
      <c r="M22" s="543"/>
      <c r="N22" s="432"/>
      <c r="O22" s="433" t="s">
        <v>83</v>
      </c>
      <c r="P22" s="112"/>
      <c r="Q22" s="112"/>
      <c r="R22" s="113"/>
      <c r="S22" s="123"/>
      <c r="Z22" s="112"/>
      <c r="AA22" s="113"/>
    </row>
    <row r="23" spans="1:27" ht="18" customHeight="1" x14ac:dyDescent="0.3">
      <c r="A23" s="434"/>
      <c r="B23" s="435"/>
      <c r="C23" s="456" t="s">
        <v>85</v>
      </c>
      <c r="D23" s="545" t="s">
        <v>121</v>
      </c>
      <c r="E23" s="545"/>
      <c r="F23" s="456" t="s">
        <v>86</v>
      </c>
      <c r="G23" s="456" t="s">
        <v>81</v>
      </c>
      <c r="H23" s="94"/>
      <c r="I23" s="436" t="s">
        <v>85</v>
      </c>
      <c r="J23" s="545" t="s">
        <v>121</v>
      </c>
      <c r="K23" s="545"/>
      <c r="L23" s="436" t="s">
        <v>86</v>
      </c>
      <c r="M23" s="436" t="s">
        <v>81</v>
      </c>
      <c r="N23" s="415"/>
      <c r="O23" s="456" t="s">
        <v>63</v>
      </c>
      <c r="P23" s="112"/>
      <c r="R23" s="491"/>
      <c r="Z23" s="112"/>
      <c r="AA23" s="113"/>
    </row>
    <row r="24" spans="1:27" s="124" customFormat="1" ht="18" customHeight="1" x14ac:dyDescent="0.3">
      <c r="A24" s="492" t="s">
        <v>173</v>
      </c>
      <c r="B24" s="435"/>
      <c r="C24" s="446">
        <v>6134.3978075777577</v>
      </c>
      <c r="D24" s="546">
        <v>739.7074179839999</v>
      </c>
      <c r="E24" s="546"/>
      <c r="F24" s="446">
        <v>853.03792619713909</v>
      </c>
      <c r="G24" s="446">
        <v>7727.1431517588971</v>
      </c>
      <c r="H24" s="94"/>
      <c r="I24" s="446">
        <v>5934.9791925761156</v>
      </c>
      <c r="J24" s="546">
        <v>675.70235855464603</v>
      </c>
      <c r="K24" s="546"/>
      <c r="L24" s="446">
        <v>783.09382001348695</v>
      </c>
      <c r="M24" s="446">
        <v>7393.7753711442483</v>
      </c>
      <c r="N24" s="415"/>
      <c r="O24" s="416">
        <v>4.508762626407159E-2</v>
      </c>
      <c r="P24" s="114"/>
      <c r="Q24" s="112"/>
      <c r="R24" s="113"/>
      <c r="Z24" s="112"/>
      <c r="AA24" s="115"/>
    </row>
    <row r="25" spans="1:27" ht="18" customHeight="1" x14ac:dyDescent="0.3">
      <c r="A25" s="438" t="s">
        <v>72</v>
      </c>
      <c r="B25" s="435"/>
      <c r="C25" s="509">
        <v>981.18114722307109</v>
      </c>
      <c r="D25" s="548">
        <v>51.055754999724009</v>
      </c>
      <c r="E25" s="548">
        <v>216.32425384993297</v>
      </c>
      <c r="F25" s="509">
        <v>74.78397224396798</v>
      </c>
      <c r="G25" s="493">
        <v>1107.0208744667632</v>
      </c>
      <c r="H25" s="423"/>
      <c r="I25" s="509">
        <v>886.33686787307295</v>
      </c>
      <c r="J25" s="548">
        <v>43.735682000082001</v>
      </c>
      <c r="K25" s="548">
        <v>216.32425384993297</v>
      </c>
      <c r="L25" s="509">
        <v>70.259843089864006</v>
      </c>
      <c r="M25" s="493">
        <v>1000.3323929630189</v>
      </c>
      <c r="N25" s="415"/>
      <c r="O25" s="418">
        <v>0.10665303078682609</v>
      </c>
      <c r="P25" s="112"/>
      <c r="Q25" s="114"/>
      <c r="R25" s="115"/>
      <c r="Z25" s="112"/>
      <c r="AA25" s="115"/>
    </row>
    <row r="26" spans="1:27" ht="18" customHeight="1" thickBot="1" x14ac:dyDescent="0.35">
      <c r="A26" s="439" t="s">
        <v>153</v>
      </c>
      <c r="B26" s="435"/>
      <c r="C26" s="451">
        <v>789.00253219161959</v>
      </c>
      <c r="D26" s="547">
        <v>43.610991002643992</v>
      </c>
      <c r="E26" s="547"/>
      <c r="F26" s="447">
        <v>168.07101524666803</v>
      </c>
      <c r="G26" s="447">
        <v>1000.6845384409316</v>
      </c>
      <c r="H26" s="94"/>
      <c r="I26" s="447">
        <v>745.30682133992525</v>
      </c>
      <c r="J26" s="547">
        <v>40.602971999796004</v>
      </c>
      <c r="K26" s="547"/>
      <c r="L26" s="447">
        <v>183.173800982659</v>
      </c>
      <c r="M26" s="447">
        <v>969.08359432238024</v>
      </c>
      <c r="N26" s="415"/>
      <c r="O26" s="420">
        <v>3.2609100291959736E-2</v>
      </c>
      <c r="P26" s="112"/>
      <c r="Q26" s="114"/>
      <c r="R26" s="115"/>
      <c r="Z26" s="112"/>
      <c r="AA26" s="115"/>
    </row>
    <row r="27" spans="1:27" ht="18" customHeight="1" thickBot="1" x14ac:dyDescent="0.35">
      <c r="A27" s="440" t="s">
        <v>5</v>
      </c>
      <c r="B27" s="441"/>
      <c r="C27" s="448">
        <v>7904.5814869924488</v>
      </c>
      <c r="D27" s="549">
        <v>834.37416398636788</v>
      </c>
      <c r="E27" s="549"/>
      <c r="F27" s="449">
        <v>1095.892913687775</v>
      </c>
      <c r="G27" s="449">
        <v>9834.8485646665904</v>
      </c>
      <c r="H27" s="423"/>
      <c r="I27" s="448">
        <v>7566.6228817891133</v>
      </c>
      <c r="J27" s="550">
        <v>760.04101255452406</v>
      </c>
      <c r="K27" s="550"/>
      <c r="L27" s="449">
        <v>1036.52746408601</v>
      </c>
      <c r="M27" s="449">
        <v>9363.1913584296472</v>
      </c>
      <c r="N27" s="425"/>
      <c r="O27" s="426">
        <v>5.0373551942021644E-2</v>
      </c>
      <c r="P27" s="112"/>
      <c r="Q27" s="114"/>
      <c r="R27" s="115"/>
      <c r="Z27" s="112"/>
      <c r="AA27" s="115"/>
    </row>
    <row r="28" spans="1:27" ht="18" customHeight="1" x14ac:dyDescent="0.3">
      <c r="A28" s="437" t="s">
        <v>67</v>
      </c>
      <c r="B28" s="442"/>
      <c r="C28" s="446">
        <v>1440.135265680281</v>
      </c>
      <c r="D28" s="546">
        <v>311.53724886966199</v>
      </c>
      <c r="E28" s="546"/>
      <c r="F28" s="450">
        <v>179.451271642829</v>
      </c>
      <c r="G28" s="450">
        <v>1931.1237861927721</v>
      </c>
      <c r="H28" s="94"/>
      <c r="I28" s="446">
        <v>1429.056000247271</v>
      </c>
      <c r="J28" s="551">
        <v>305.19046337377</v>
      </c>
      <c r="K28" s="551"/>
      <c r="L28" s="450">
        <v>234.12112535721798</v>
      </c>
      <c r="M28" s="450">
        <v>1968.3675889782589</v>
      </c>
      <c r="N28" s="415"/>
      <c r="O28" s="427">
        <v>-1.8921162385537649E-2</v>
      </c>
      <c r="P28" s="112"/>
      <c r="Q28" s="114"/>
      <c r="R28" s="115"/>
      <c r="Z28" s="112"/>
      <c r="AA28" s="116"/>
    </row>
    <row r="29" spans="1:27" ht="18" customHeight="1" x14ac:dyDescent="0.3">
      <c r="A29" s="443" t="s">
        <v>174</v>
      </c>
      <c r="B29" s="442"/>
      <c r="C29" s="446">
        <v>4606.5895627700002</v>
      </c>
      <c r="D29" s="546">
        <v>511.92881749000003</v>
      </c>
      <c r="E29" s="546"/>
      <c r="F29" s="446">
        <v>817.88587233499993</v>
      </c>
      <c r="G29" s="446">
        <v>5936.4042525950008</v>
      </c>
      <c r="H29" s="94"/>
      <c r="I29" s="446">
        <v>4182.6622661770007</v>
      </c>
      <c r="J29" s="546">
        <v>463.83947708999995</v>
      </c>
      <c r="K29" s="546"/>
      <c r="L29" s="446">
        <v>689.02068619900001</v>
      </c>
      <c r="M29" s="446">
        <v>5335.5224294660011</v>
      </c>
      <c r="N29" s="415"/>
      <c r="O29" s="418">
        <v>0.11261911669803215</v>
      </c>
      <c r="P29" s="112"/>
      <c r="Q29" s="112"/>
      <c r="R29" s="116"/>
    </row>
    <row r="30" spans="1:27" ht="18" customHeight="1" x14ac:dyDescent="0.3">
      <c r="A30" s="444" t="s">
        <v>69</v>
      </c>
      <c r="B30" s="442"/>
      <c r="C30" s="446">
        <v>445.49075273999995</v>
      </c>
      <c r="D30" s="546">
        <v>88.529404999999997</v>
      </c>
      <c r="E30" s="546"/>
      <c r="F30" s="446">
        <v>76.383505119999995</v>
      </c>
      <c r="G30" s="446">
        <v>610.40366285999994</v>
      </c>
      <c r="H30" s="94"/>
      <c r="I30" s="446">
        <v>507.27464002199997</v>
      </c>
      <c r="J30" s="546">
        <v>94.154351000000005</v>
      </c>
      <c r="K30" s="546"/>
      <c r="L30" s="446">
        <v>104.86979599999999</v>
      </c>
      <c r="M30" s="446">
        <v>706.29878702199994</v>
      </c>
      <c r="N30" s="415"/>
      <c r="O30" s="418">
        <v>-0.13577132783467893</v>
      </c>
      <c r="P30" s="112"/>
      <c r="Q30" s="112"/>
      <c r="R30" s="116"/>
    </row>
    <row r="31" spans="1:27" ht="18" customHeight="1" thickBot="1" x14ac:dyDescent="0.35">
      <c r="A31" s="445" t="s">
        <v>74</v>
      </c>
      <c r="B31" s="442"/>
      <c r="C31" s="451">
        <v>135.60106210000001</v>
      </c>
      <c r="D31" s="554">
        <v>18.578484</v>
      </c>
      <c r="E31" s="554"/>
      <c r="F31" s="447">
        <v>16.995961069999989</v>
      </c>
      <c r="G31" s="451">
        <v>171.17550717</v>
      </c>
      <c r="H31" s="94"/>
      <c r="I31" s="451">
        <v>135.65057021000001</v>
      </c>
      <c r="J31" s="547">
        <v>25.980275999999996</v>
      </c>
      <c r="K31" s="547"/>
      <c r="L31" s="447">
        <v>13.758482000000001</v>
      </c>
      <c r="M31" s="451">
        <v>175.38932821000003</v>
      </c>
      <c r="N31" s="415"/>
      <c r="O31" s="418">
        <v>-2.4025526997598523E-2</v>
      </c>
      <c r="P31" s="112"/>
      <c r="Q31" s="112"/>
      <c r="R31" s="116"/>
    </row>
    <row r="32" spans="1:27" ht="17.399999999999999" customHeight="1" thickBot="1" x14ac:dyDescent="0.35">
      <c r="A32" s="440" t="s">
        <v>6</v>
      </c>
      <c r="B32" s="441"/>
      <c r="C32" s="448">
        <v>6627.8166432902817</v>
      </c>
      <c r="D32" s="547">
        <v>930.57395535966202</v>
      </c>
      <c r="E32" s="547"/>
      <c r="F32" s="448">
        <v>1090.7166101678288</v>
      </c>
      <c r="G32" s="447">
        <v>8649.1072088177734</v>
      </c>
      <c r="H32" s="423"/>
      <c r="I32" s="448">
        <v>6254.6434766562725</v>
      </c>
      <c r="J32" s="550">
        <v>889.16456746376991</v>
      </c>
      <c r="K32" s="550"/>
      <c r="L32" s="449">
        <v>1041.770089556218</v>
      </c>
      <c r="M32" s="448">
        <v>8185.5781336762611</v>
      </c>
      <c r="N32" s="425"/>
      <c r="O32" s="426">
        <v>5.6627530465381382E-2</v>
      </c>
    </row>
    <row r="33" spans="1:15" ht="24.9" customHeight="1" thickBot="1" x14ac:dyDescent="0.35">
      <c r="A33" s="457" t="s">
        <v>82</v>
      </c>
      <c r="B33" s="462"/>
      <c r="C33" s="429">
        <v>14532.398130282731</v>
      </c>
      <c r="D33" s="552">
        <v>1764.9481193460299</v>
      </c>
      <c r="E33" s="552">
        <v>0</v>
      </c>
      <c r="F33" s="429">
        <v>2186.6095238556036</v>
      </c>
      <c r="G33" s="452">
        <v>18483.955773484362</v>
      </c>
      <c r="H33" s="94"/>
      <c r="I33" s="429">
        <v>13821.266358445386</v>
      </c>
      <c r="J33" s="552">
        <v>1649.2055800182939</v>
      </c>
      <c r="K33" s="552">
        <v>0</v>
      </c>
      <c r="L33" s="453">
        <v>2078.2975536422282</v>
      </c>
      <c r="M33" s="429">
        <v>17548.769492105908</v>
      </c>
      <c r="N33" s="415"/>
      <c r="O33" s="430">
        <v>5.3290704046180304E-2</v>
      </c>
    </row>
    <row r="34" spans="1:15" ht="18" customHeight="1" x14ac:dyDescent="0.3">
      <c r="K34" s="553"/>
      <c r="L34" s="553"/>
    </row>
    <row r="35" spans="1:15" ht="18" customHeight="1" x14ac:dyDescent="0.3">
      <c r="A35" s="454" t="s">
        <v>84</v>
      </c>
      <c r="B35" s="454"/>
      <c r="C35" s="454"/>
      <c r="D35" s="454"/>
      <c r="E35" s="454"/>
      <c r="F35" s="125"/>
      <c r="G35" s="125"/>
      <c r="H35" s="125"/>
      <c r="I35" s="125"/>
      <c r="J35" s="125"/>
      <c r="K35" s="125"/>
      <c r="L35" s="125"/>
      <c r="M35" s="125"/>
      <c r="N35" s="125"/>
      <c r="O35" s="125"/>
    </row>
    <row r="36" spans="1:15" ht="30" customHeight="1" thickBot="1" x14ac:dyDescent="0.35">
      <c r="A36" s="463" t="s">
        <v>9</v>
      </c>
      <c r="C36" s="464" t="s">
        <v>162</v>
      </c>
      <c r="D36" s="464" t="s">
        <v>157</v>
      </c>
      <c r="E36" s="508" t="s">
        <v>63</v>
      </c>
    </row>
    <row r="37" spans="1:15" ht="18" customHeight="1" x14ac:dyDescent="0.3">
      <c r="A37" s="467" t="s">
        <v>66</v>
      </c>
      <c r="B37" s="110"/>
      <c r="C37" s="468">
        <v>102827.93509860001</v>
      </c>
      <c r="D37" s="469">
        <v>91905.729705580015</v>
      </c>
      <c r="E37" s="127">
        <v>0.11884139789770742</v>
      </c>
    </row>
    <row r="38" spans="1:15" ht="18" customHeight="1" x14ac:dyDescent="0.3">
      <c r="A38" s="470" t="s">
        <v>72</v>
      </c>
      <c r="B38" s="110"/>
      <c r="C38" s="126">
        <v>11401.056201942829</v>
      </c>
      <c r="D38" s="471">
        <v>9663.6768217938716</v>
      </c>
      <c r="E38" s="472">
        <v>0.17978450771767918</v>
      </c>
    </row>
    <row r="39" spans="1:15" ht="18" customHeight="1" thickBot="1" x14ac:dyDescent="0.35">
      <c r="A39" s="473" t="s">
        <v>153</v>
      </c>
      <c r="B39" s="110"/>
      <c r="C39" s="474">
        <v>11227.38367291469</v>
      </c>
      <c r="D39" s="474">
        <v>10170.950423425516</v>
      </c>
      <c r="E39" s="475">
        <v>0.10386770218209085</v>
      </c>
    </row>
    <row r="40" spans="1:15" ht="18" customHeight="1" thickBot="1" x14ac:dyDescent="0.35">
      <c r="A40" s="476" t="s">
        <v>5</v>
      </c>
      <c r="B40" s="477"/>
      <c r="C40" s="478">
        <v>125456.37497345752</v>
      </c>
      <c r="D40" s="479">
        <v>111740.3569507994</v>
      </c>
      <c r="E40" s="480">
        <v>0.12274900847772896</v>
      </c>
    </row>
    <row r="41" spans="1:15" ht="18" customHeight="1" x14ac:dyDescent="0.3">
      <c r="A41" s="470" t="s">
        <v>67</v>
      </c>
      <c r="B41" s="110"/>
      <c r="C41" s="468">
        <v>14849.569038813062</v>
      </c>
      <c r="D41" s="469">
        <v>12585.470383632713</v>
      </c>
      <c r="E41" s="481">
        <v>0.17989781757579659</v>
      </c>
    </row>
    <row r="42" spans="1:15" ht="18" customHeight="1" x14ac:dyDescent="0.3">
      <c r="A42" s="443" t="s">
        <v>175</v>
      </c>
      <c r="B42" s="110"/>
      <c r="C42" s="126">
        <v>52026.883779212229</v>
      </c>
      <c r="D42" s="471">
        <v>46838.155203477472</v>
      </c>
      <c r="E42" s="472">
        <v>0.11077995179770705</v>
      </c>
    </row>
    <row r="43" spans="1:15" ht="18" customHeight="1" x14ac:dyDescent="0.3">
      <c r="A43" s="443" t="s">
        <v>69</v>
      </c>
      <c r="B43" s="110"/>
      <c r="C43" s="482">
        <v>8169.3958284943437</v>
      </c>
      <c r="D43" s="471">
        <v>7102.2534523586237</v>
      </c>
      <c r="E43" s="472">
        <v>0.15025405433557526</v>
      </c>
    </row>
    <row r="44" spans="1:15" ht="17.399999999999999" customHeight="1" thickBot="1" x14ac:dyDescent="0.35">
      <c r="A44" s="470" t="s">
        <v>74</v>
      </c>
      <c r="B44" s="110"/>
      <c r="C44" s="483">
        <v>3371.1113917342313</v>
      </c>
      <c r="D44" s="474">
        <v>3109.9118363499424</v>
      </c>
      <c r="E44" s="475">
        <v>8.3989376268253091E-2</v>
      </c>
    </row>
    <row r="45" spans="1:15" ht="21" customHeight="1" thickBot="1" x14ac:dyDescent="0.35">
      <c r="A45" s="484" t="s">
        <v>6</v>
      </c>
      <c r="B45" s="477"/>
      <c r="C45" s="478">
        <v>78416.960038253877</v>
      </c>
      <c r="D45" s="485">
        <v>69635.790875818755</v>
      </c>
      <c r="E45" s="486">
        <v>0.12610137763918772</v>
      </c>
      <c r="G45" s="118"/>
    </row>
    <row r="46" spans="1:15" ht="19.95" customHeight="1" thickBot="1" x14ac:dyDescent="0.35">
      <c r="A46" s="457" t="s">
        <v>82</v>
      </c>
      <c r="B46" s="487"/>
      <c r="C46" s="488">
        <v>203873.3350117114</v>
      </c>
      <c r="D46" s="489">
        <v>181376.14782661817</v>
      </c>
      <c r="E46" s="490">
        <v>0.12403608442825043</v>
      </c>
      <c r="F46" s="94"/>
    </row>
    <row r="47" spans="1:15" ht="11.1" customHeight="1" x14ac:dyDescent="0.3">
      <c r="C47" s="94"/>
      <c r="D47" s="94"/>
      <c r="E47" s="94"/>
      <c r="F47" s="94"/>
    </row>
    <row r="48" spans="1:15" ht="15.6" customHeight="1" x14ac:dyDescent="0.3">
      <c r="A48" s="119" t="s">
        <v>176</v>
      </c>
      <c r="C48" s="94"/>
      <c r="D48" s="94"/>
      <c r="E48" s="94"/>
    </row>
    <row r="49" spans="1:1" ht="13.95" customHeight="1" x14ac:dyDescent="0.3">
      <c r="A49" s="119" t="s">
        <v>194</v>
      </c>
    </row>
    <row r="50" spans="1:1" ht="11.1" customHeight="1" x14ac:dyDescent="0.3">
      <c r="A50" s="128"/>
    </row>
  </sheetData>
  <mergeCells count="30">
    <mergeCell ref="D32:E32"/>
    <mergeCell ref="J32:K32"/>
    <mergeCell ref="D33:E33"/>
    <mergeCell ref="J33:K33"/>
    <mergeCell ref="K34:L34"/>
    <mergeCell ref="D29:E29"/>
    <mergeCell ref="J29:K29"/>
    <mergeCell ref="D30:E30"/>
    <mergeCell ref="J30:K30"/>
    <mergeCell ref="D31:E31"/>
    <mergeCell ref="J31:K31"/>
    <mergeCell ref="D26:E26"/>
    <mergeCell ref="J26:K26"/>
    <mergeCell ref="D27:E27"/>
    <mergeCell ref="J27:K27"/>
    <mergeCell ref="D28:E28"/>
    <mergeCell ref="J28:K28"/>
    <mergeCell ref="D23:E23"/>
    <mergeCell ref="J23:K23"/>
    <mergeCell ref="D24:E24"/>
    <mergeCell ref="J24:K24"/>
    <mergeCell ref="D25:E25"/>
    <mergeCell ref="J25:K25"/>
    <mergeCell ref="C22:G22"/>
    <mergeCell ref="I22:M22"/>
    <mergeCell ref="A1:O1"/>
    <mergeCell ref="A2:O2"/>
    <mergeCell ref="A4:O4"/>
    <mergeCell ref="C5:G5"/>
    <mergeCell ref="I5:M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Carátula</vt:lpstr>
      <vt:lpstr>Resumen por división</vt:lpstr>
      <vt:lpstr>Balance Consolidado</vt:lpstr>
      <vt:lpstr>KOF Consolidado</vt:lpstr>
      <vt:lpstr>Div Mex&amp;CA</vt:lpstr>
      <vt:lpstr>Div Sud</vt:lpstr>
      <vt:lpstr>Macroeconómicos</vt:lpstr>
      <vt:lpstr>Volumen T</vt:lpstr>
      <vt:lpstr>Volumen 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bryan.carlson@kof.com.mx</dc:creator>
  <cp:lastModifiedBy>Silva Moreno, Bryan</cp:lastModifiedBy>
  <dcterms:created xsi:type="dcterms:W3CDTF">2019-04-23T17:24:11Z</dcterms:created>
  <dcterms:modified xsi:type="dcterms:W3CDTF">2024-10-25T02:40:23Z</dcterms:modified>
</cp:coreProperties>
</file>