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printerSettings/printerSettings3.bin" ContentType="application/vnd.openxmlformats-officedocument.spreadsheetml.printerSettings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ttps://cocacolafemsa-my.sharepoint.com/personal/jorge_collazo_kof_com_mx/Documents/Investor Relations/Reportes Trimestrales/2022/4Q22/15. Formato PR/Valores - Website/"/>
    </mc:Choice>
  </mc:AlternateContent>
  <xr:revisionPtr revIDLastSave="26" documentId="8_{1397D86F-6866-47BB-B5C9-5F70532A836C}" xr6:coauthVersionLast="47" xr6:coauthVersionMax="47" xr10:uidLastSave="{58F5D681-E374-4FDC-9DA9-07C7A9800E0E}"/>
  <bookViews>
    <workbookView xWindow="-60" yWindow="-60" windowWidth="28920" windowHeight="15720" firstSheet="2" activeTab="6" xr2:uid="{00000000-000D-0000-FFFF-FFFF00000000}"/>
  </bookViews>
  <sheets>
    <sheet name="Carátula" sheetId="1" r:id="rId1"/>
    <sheet name="Resumen por división" sheetId="2" r:id="rId2"/>
    <sheet name="Balance Consolidado" sheetId="3" r:id="rId3"/>
    <sheet name="KOF Consolidado" sheetId="4" r:id="rId4"/>
    <sheet name="Div Mex&amp;CA" sheetId="5" r:id="rId5"/>
    <sheet name="Div Sud" sheetId="6" r:id="rId6"/>
    <sheet name="Macroeconómicos" sheetId="7" r:id="rId7"/>
    <sheet name="Volumen T" sheetId="8" r:id="rId8"/>
    <sheet name="Volumen Acumulado" sheetId="10" r:id="rId9"/>
  </sheets>
  <externalReferences>
    <externalReference r:id="rId10"/>
  </externalReferences>
  <definedNames>
    <definedName name="ebitdaprom" localSheetId="8">#REF!,#REF!,#REF!,#REF!,#REF!,#REF!</definedName>
    <definedName name="ebitdaprom">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4" i="7" l="1"/>
  <c r="I44" i="7" l="1"/>
  <c r="I43" i="7"/>
  <c r="I42" i="7"/>
  <c r="I41" i="7"/>
  <c r="I40" i="7"/>
  <c r="I39" i="7"/>
  <c r="I38" i="7"/>
  <c r="I37" i="7"/>
  <c r="I36" i="7"/>
  <c r="E44" i="7"/>
  <c r="E43" i="7"/>
  <c r="E42" i="7"/>
  <c r="E41" i="7"/>
  <c r="E40" i="7"/>
  <c r="E39" i="7"/>
  <c r="E38" i="7"/>
  <c r="E37" i="7"/>
  <c r="E36" i="7"/>
  <c r="E30" i="7"/>
  <c r="E29" i="7"/>
  <c r="E28" i="7"/>
  <c r="E27" i="7"/>
  <c r="E26" i="7"/>
  <c r="E25" i="7"/>
  <c r="E24" i="7"/>
  <c r="E23" i="7"/>
  <c r="E22" i="7"/>
  <c r="I22" i="7"/>
  <c r="I30" i="7" l="1"/>
  <c r="I29" i="7"/>
  <c r="I28" i="7"/>
  <c r="I27" i="7"/>
  <c r="I26" i="7"/>
  <c r="I25" i="7"/>
  <c r="I24" i="7"/>
  <c r="I23" i="7"/>
  <c r="G34" i="7" l="1"/>
</calcChain>
</file>

<file path=xl/sharedStrings.xml><?xml version="1.0" encoding="utf-8"?>
<sst xmlns="http://schemas.openxmlformats.org/spreadsheetml/2006/main" count="455" uniqueCount="215">
  <si>
    <t xml:space="preserve"> </t>
  </si>
  <si>
    <t>Ingresos totales</t>
  </si>
  <si>
    <t>Utilidad bruta</t>
  </si>
  <si>
    <t>Utilidad de operación</t>
  </si>
  <si>
    <t>Consolidado</t>
  </si>
  <si>
    <t>México y Centroamérica</t>
  </si>
  <si>
    <t>Sudamérica</t>
  </si>
  <si>
    <t>Coca- Cola FEMSA</t>
  </si>
  <si>
    <t>Δ%</t>
  </si>
  <si>
    <t>Expresado en millones de pesos mexicanos</t>
  </si>
  <si>
    <t xml:space="preserve">Utilidad de operación </t>
  </si>
  <si>
    <t>Resultados consolidados acumulados</t>
  </si>
  <si>
    <t>Resultados de división México y Centroamérica</t>
  </si>
  <si>
    <t>Resultados de división Sudamérica</t>
  </si>
  <si>
    <t>COCA-COLA FEMSA</t>
  </si>
  <si>
    <t>% Var.</t>
  </si>
  <si>
    <t>NA</t>
  </si>
  <si>
    <t xml:space="preserve">Efectivo, equivalentes de efectivo y valores negociables </t>
  </si>
  <si>
    <t>Total cuentas por cobrar</t>
  </si>
  <si>
    <t>Inventarios</t>
  </si>
  <si>
    <t>Otros activos circulantes</t>
  </si>
  <si>
    <t>Total activos circulantes</t>
  </si>
  <si>
    <t>Propiedad, planta y equipo</t>
  </si>
  <si>
    <t xml:space="preserve">Millones de pesos </t>
  </si>
  <si>
    <t>Participación no controladora</t>
  </si>
  <si>
    <t>Activos</t>
  </si>
  <si>
    <t>Capital</t>
  </si>
  <si>
    <t>Mezcla de la deuda</t>
  </si>
  <si>
    <t>Tasa promedio</t>
  </si>
  <si>
    <t>Moneda</t>
  </si>
  <si>
    <t>Pesos mexicanos</t>
  </si>
  <si>
    <t>U.S. dólares</t>
  </si>
  <si>
    <t xml:space="preserve">Pesos colombianos </t>
  </si>
  <si>
    <t>Reales brasileños</t>
  </si>
  <si>
    <t xml:space="preserve">Pesos uruguayos </t>
  </si>
  <si>
    <t xml:space="preserve">Pesos argentinos </t>
  </si>
  <si>
    <t>Deuda total</t>
  </si>
  <si>
    <t>Perfil de vencimiento de deuda</t>
  </si>
  <si>
    <t>Razones financieras</t>
  </si>
  <si>
    <t>Δ% 
Reported</t>
  </si>
  <si>
    <t>CAPEX</t>
  </si>
  <si>
    <t>ESTADO DE RESULTADOS CONSOLIDADO</t>
  </si>
  <si>
    <r>
      <t xml:space="preserve">Millones de pesos </t>
    </r>
    <r>
      <rPr>
        <b/>
        <vertAlign val="superscript"/>
        <sz val="8"/>
        <color rgb="FF393943"/>
        <rFont val="Calibri"/>
        <family val="2"/>
        <scheme val="minor"/>
      </rPr>
      <t>(1)</t>
    </r>
  </si>
  <si>
    <t>Precio promedio por caja unidad</t>
  </si>
  <si>
    <t>Ventas netas</t>
  </si>
  <si>
    <t xml:space="preserve">Otros ingresos de operación </t>
  </si>
  <si>
    <t>Costo de ventas</t>
  </si>
  <si>
    <t xml:space="preserve">Gastos de operación </t>
  </si>
  <si>
    <t xml:space="preserve">Otros gastos operativos, neto </t>
  </si>
  <si>
    <t xml:space="preserve">Otro gastos no operativos, neto </t>
  </si>
  <si>
    <t xml:space="preserve">Gastos financieros </t>
  </si>
  <si>
    <t>Productos financieros</t>
  </si>
  <si>
    <t xml:space="preserve">Gastos financieros, neto </t>
  </si>
  <si>
    <t xml:space="preserve">Pérdida (utilidad) cambiaria </t>
  </si>
  <si>
    <t xml:space="preserve">(Utilidad) pérdida por posición monetaria en subsidiarias hiperinflacionarias </t>
  </si>
  <si>
    <t xml:space="preserve">(Utilidad) pérdida en instrumentos financieros </t>
  </si>
  <si>
    <t>Resultado integral de financiamiento</t>
  </si>
  <si>
    <t>Utilidad antes de impuestos</t>
  </si>
  <si>
    <t>Impuestos</t>
  </si>
  <si>
    <t>Resultado de operaciones discontinuas</t>
  </si>
  <si>
    <t>Utilidad neta consolidada</t>
  </si>
  <si>
    <t>Utilidad neta atribuible a la participación controladora</t>
  </si>
  <si>
    <t>Flujo operativo y CAPEX</t>
  </si>
  <si>
    <t xml:space="preserve">Depreciación </t>
  </si>
  <si>
    <t>Amortización y otros cargos virtuales</t>
  </si>
  <si>
    <t xml:space="preserve">División México y Centroamérica </t>
  </si>
  <si>
    <t>RESULTADO DE OPERACIONES</t>
  </si>
  <si>
    <t>División Sudamérica</t>
  </si>
  <si>
    <t>Δ %</t>
  </si>
  <si>
    <t>INFORMACIÓN MACROECONÓMICA</t>
  </si>
  <si>
    <r>
      <t xml:space="preserve">Inflación </t>
    </r>
    <r>
      <rPr>
        <b/>
        <vertAlign val="superscript"/>
        <sz val="10"/>
        <color theme="0"/>
        <rFont val="Calibri"/>
        <family val="2"/>
        <scheme val="minor"/>
      </rPr>
      <t>(1)</t>
    </r>
  </si>
  <si>
    <t>México</t>
  </si>
  <si>
    <t>Colombia</t>
  </si>
  <si>
    <t>Brasil</t>
  </si>
  <si>
    <t>Argentina</t>
  </si>
  <si>
    <t>Costa Rica</t>
  </si>
  <si>
    <t>Panamá</t>
  </si>
  <si>
    <t>Guatemala</t>
  </si>
  <si>
    <t>Nicaragua</t>
  </si>
  <si>
    <t>Uruguay</t>
  </si>
  <si>
    <t>ESTADO DE SITUACIÓN FINANCIERA CONSOLIDADO</t>
  </si>
  <si>
    <r>
      <t xml:space="preserve">Tipo de cambio promedio de cada periodo </t>
    </r>
    <r>
      <rPr>
        <b/>
        <vertAlign val="superscript"/>
        <sz val="10"/>
        <color theme="0"/>
        <rFont val="Calibri"/>
        <family val="2"/>
        <scheme val="minor"/>
      </rPr>
      <t>(2)</t>
    </r>
  </si>
  <si>
    <t>Tipo de cambio trimestral                                             (moneda local por USD)</t>
  </si>
  <si>
    <t>Tipo de cambio de cierre de periodo</t>
  </si>
  <si>
    <t>Tipo de cambio de cierre                                         (moneda local por USD)</t>
  </si>
  <si>
    <r>
      <rPr>
        <i/>
        <vertAlign val="superscript"/>
        <sz val="9"/>
        <rFont val="Calibri"/>
        <family val="2"/>
        <scheme val="minor"/>
      </rPr>
      <t>(2)</t>
    </r>
    <r>
      <rPr>
        <i/>
        <sz val="9"/>
        <rFont val="Calibri"/>
        <family val="2"/>
        <scheme val="minor"/>
      </rPr>
      <t xml:space="preserve"> Tipo de cambio promedio para cada periodo calculado con el promedio de cada mes.</t>
    </r>
  </si>
  <si>
    <t>Total</t>
  </si>
  <si>
    <t>TOTAL</t>
  </si>
  <si>
    <t>A/A</t>
  </si>
  <si>
    <t>Ingresos</t>
  </si>
  <si>
    <t>Refrescos</t>
  </si>
  <si>
    <t>Otros</t>
  </si>
  <si>
    <t xml:space="preserve">Transacciones (millones de transacciones) </t>
  </si>
  <si>
    <r>
      <t>Volumen (milliones de cajas unidad)</t>
    </r>
    <r>
      <rPr>
        <b/>
        <vertAlign val="superscript"/>
        <sz val="8"/>
        <color indexed="8"/>
        <rFont val="Calibri"/>
        <family val="2"/>
        <scheme val="minor"/>
      </rPr>
      <t xml:space="preserve"> </t>
    </r>
  </si>
  <si>
    <r>
      <t xml:space="preserve">Ingresos totales </t>
    </r>
    <r>
      <rPr>
        <b/>
        <vertAlign val="superscript"/>
        <sz val="8"/>
        <color indexed="8"/>
        <rFont val="Calibri"/>
        <family val="2"/>
        <scheme val="minor"/>
      </rPr>
      <t>(2)</t>
    </r>
  </si>
  <si>
    <r>
      <t xml:space="preserve">Método de participación operativo (utilidad) pérdida en los resultados de asociadas </t>
    </r>
    <r>
      <rPr>
        <vertAlign val="superscript"/>
        <sz val="8"/>
        <color indexed="8"/>
        <rFont val="Calibri"/>
        <family val="2"/>
        <scheme val="minor"/>
      </rPr>
      <t>(3)</t>
    </r>
  </si>
  <si>
    <t xml:space="preserve">Transacciones (milliones de transacciones) </t>
  </si>
  <si>
    <r>
      <t>Volumen (milliones de cajas unidad)</t>
    </r>
    <r>
      <rPr>
        <b/>
        <vertAlign val="superscript"/>
        <sz val="9"/>
        <color indexed="8"/>
        <rFont val="Calibri"/>
        <family val="2"/>
        <scheme val="minor"/>
      </rPr>
      <t xml:space="preserve"> </t>
    </r>
  </si>
  <si>
    <r>
      <t>Ingresos totales</t>
    </r>
    <r>
      <rPr>
        <b/>
        <vertAlign val="superscript"/>
        <sz val="9"/>
        <color indexed="8"/>
        <rFont val="Calibri"/>
        <family val="2"/>
        <scheme val="minor"/>
      </rPr>
      <t xml:space="preserve"> </t>
    </r>
    <r>
      <rPr>
        <b/>
        <vertAlign val="superscript"/>
        <sz val="10"/>
        <color indexed="8"/>
        <rFont val="Calibri"/>
        <family val="2"/>
        <scheme val="minor"/>
      </rPr>
      <t>(2)</t>
    </r>
  </si>
  <si>
    <r>
      <t>Método de participación operativo (utilidad) pérdida en los resultados de asociadas</t>
    </r>
    <r>
      <rPr>
        <sz val="10"/>
        <color indexed="8"/>
        <rFont val="Calibri"/>
        <family val="2"/>
        <scheme val="minor"/>
      </rPr>
      <t xml:space="preserve"> </t>
    </r>
    <r>
      <rPr>
        <vertAlign val="superscript"/>
        <sz val="10"/>
        <color indexed="8"/>
        <rFont val="Calibri"/>
        <family val="2"/>
        <scheme val="minor"/>
      </rPr>
      <t>(3)</t>
    </r>
  </si>
  <si>
    <t xml:space="preserve">Volumen </t>
  </si>
  <si>
    <t xml:space="preserve">Transacciones  </t>
  </si>
  <si>
    <t xml:space="preserve">Agua </t>
  </si>
  <si>
    <r>
      <rPr>
        <i/>
        <vertAlign val="superscript"/>
        <sz val="12"/>
        <rFont val="Calibri"/>
        <family val="2"/>
        <scheme val="minor"/>
      </rPr>
      <t>(1)</t>
    </r>
    <r>
      <rPr>
        <i/>
        <sz val="12"/>
        <rFont val="Calibri"/>
        <family val="2"/>
        <scheme val="minor"/>
      </rPr>
      <t xml:space="preserve"> Después del efecto de los swaps de monedas.</t>
    </r>
  </si>
  <si>
    <r>
      <t xml:space="preserve">Deuda neta incluyendo efecto de coberturas </t>
    </r>
    <r>
      <rPr>
        <vertAlign val="superscript"/>
        <sz val="12"/>
        <color rgb="FF000000"/>
        <rFont val="Calibri"/>
        <family val="2"/>
        <scheme val="minor"/>
      </rPr>
      <t>(1)(3)</t>
    </r>
  </si>
  <si>
    <r>
      <t xml:space="preserve">Deuda neta incluyendo efecto de coberturas / Flujo operativo </t>
    </r>
    <r>
      <rPr>
        <vertAlign val="superscript"/>
        <sz val="12"/>
        <color rgb="FF000000"/>
        <rFont val="Calibri"/>
        <family val="2"/>
        <scheme val="minor"/>
      </rPr>
      <t>(1)(3)</t>
    </r>
  </si>
  <si>
    <r>
      <t xml:space="preserve">Flujo operativo / Gasto financiero, neto </t>
    </r>
    <r>
      <rPr>
        <vertAlign val="superscript"/>
        <sz val="12"/>
        <color rgb="FF000000"/>
        <rFont val="Calibri"/>
        <family val="2"/>
        <scheme val="minor"/>
      </rPr>
      <t>(1)</t>
    </r>
  </si>
  <si>
    <r>
      <t xml:space="preserve">Capitalización </t>
    </r>
    <r>
      <rPr>
        <vertAlign val="superscript"/>
        <sz val="12"/>
        <rFont val="Calibri"/>
        <family val="2"/>
        <scheme val="minor"/>
      </rPr>
      <t>(2)</t>
    </r>
  </si>
  <si>
    <r>
      <rPr>
        <i/>
        <vertAlign val="superscript"/>
        <sz val="12"/>
        <rFont val="Calibri"/>
        <family val="2"/>
        <scheme val="minor"/>
      </rPr>
      <t>(1)</t>
    </r>
    <r>
      <rPr>
        <i/>
        <sz val="12"/>
        <rFont val="Calibri"/>
        <family val="2"/>
        <scheme val="minor"/>
      </rPr>
      <t xml:space="preserve"> Deuda neta = Deuda total - caja</t>
    </r>
  </si>
  <si>
    <r>
      <rPr>
        <i/>
        <vertAlign val="superscript"/>
        <sz val="12"/>
        <rFont val="Calibri"/>
        <family val="2"/>
        <scheme val="minor"/>
      </rPr>
      <t>(2)</t>
    </r>
    <r>
      <rPr>
        <i/>
        <sz val="12"/>
        <rFont val="Calibri"/>
        <family val="2"/>
        <scheme val="minor"/>
      </rPr>
      <t xml:space="preserve"> Deuda total / (deuda a largo plazo + capital social)</t>
    </r>
  </si>
  <si>
    <r>
      <rPr>
        <i/>
        <vertAlign val="superscript"/>
        <sz val="12"/>
        <rFont val="Calibri"/>
        <family val="2"/>
        <scheme val="minor"/>
      </rPr>
      <t>(3)</t>
    </r>
    <r>
      <rPr>
        <i/>
        <sz val="12"/>
        <rFont val="Calibri"/>
        <family val="2"/>
        <scheme val="minor"/>
      </rPr>
      <t xml:space="preserve">  Después del efecto de los swaps de monedas.</t>
    </r>
  </si>
  <si>
    <t>Δ% Reportado</t>
  </si>
  <si>
    <r>
      <rPr>
        <i/>
        <vertAlign val="superscript"/>
        <sz val="9"/>
        <color theme="1"/>
        <rFont val="Calibri"/>
        <family val="2"/>
        <scheme val="minor"/>
      </rPr>
      <t>(1)</t>
    </r>
    <r>
      <rPr>
        <i/>
        <sz val="9"/>
        <color theme="1"/>
        <rFont val="Calibri"/>
        <family val="2"/>
        <scheme val="minor"/>
      </rPr>
      <t xml:space="preserve"> Fuente: inflación estimada por la compañía basada en información histórica publicada por los Bancos Centrales de cada país.</t>
    </r>
  </si>
  <si>
    <t xml:space="preserve">TRIMESTRAL - VOLUMEN, TRANSACCIONES E INGRESOS </t>
  </si>
  <si>
    <t xml:space="preserve">Cambio contra el mismo periodo del año anterior </t>
  </si>
  <si>
    <t>Activos Corrientes</t>
  </si>
  <si>
    <t>Activos no corrientes</t>
  </si>
  <si>
    <t>Pasivos no corrientes</t>
  </si>
  <si>
    <t xml:space="preserve">Utilidad neta mayoritaria </t>
  </si>
  <si>
    <t xml:space="preserve">Pasivo Corriente </t>
  </si>
  <si>
    <t>Préstamos bancarios y documentos por pagar</t>
  </si>
  <si>
    <r>
      <t xml:space="preserve">% Deuda Total </t>
    </r>
    <r>
      <rPr>
        <vertAlign val="superscript"/>
        <sz val="11"/>
        <rFont val="Calibri"/>
        <family val="2"/>
        <scheme val="minor"/>
      </rPr>
      <t xml:space="preserve">(1) </t>
    </r>
  </si>
  <si>
    <r>
      <t xml:space="preserve">% Tasa de interés variable </t>
    </r>
    <r>
      <rPr>
        <vertAlign val="superscript"/>
        <sz val="11"/>
        <rFont val="Calibri"/>
        <family val="2"/>
        <scheme val="minor"/>
      </rPr>
      <t>(1) (2)</t>
    </r>
  </si>
  <si>
    <t>% de Ing.</t>
  </si>
  <si>
    <t>% of Ing.</t>
  </si>
  <si>
    <t>Δ% 
Reportado</t>
  </si>
  <si>
    <t>Tipo de cambio acumulado                                           (moneda local por USD)</t>
  </si>
  <si>
    <t>YoY</t>
  </si>
  <si>
    <t>Transacciones</t>
  </si>
  <si>
    <t>Agua</t>
  </si>
  <si>
    <t>Reportado</t>
  </si>
  <si>
    <r>
      <t xml:space="preserve">Comparable 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</si>
  <si>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r>
      <t>Comparable</t>
    </r>
    <r>
      <rPr>
        <b/>
        <vertAlign val="superscript"/>
        <sz val="10"/>
        <color theme="0"/>
        <rFont val="Calibri"/>
        <family val="2"/>
        <scheme val="minor"/>
      </rPr>
      <t xml:space="preserve"> (1)</t>
    </r>
  </si>
  <si>
    <r>
      <t xml:space="preserve">Flujo operativo </t>
    </r>
    <r>
      <rPr>
        <vertAlign val="superscript"/>
        <sz val="10"/>
        <rFont val="Calibri"/>
        <family val="2"/>
        <scheme val="minor"/>
      </rPr>
      <t>(2)</t>
    </r>
  </si>
  <si>
    <r>
      <t xml:space="preserve">Flujo operativo </t>
    </r>
    <r>
      <rPr>
        <vertAlign val="superscript"/>
        <sz val="10"/>
        <color indexed="8"/>
        <rFont val="Calibri"/>
        <family val="2"/>
        <scheme val="minor"/>
      </rPr>
      <t>(2)</t>
    </r>
  </si>
  <si>
    <r>
      <t xml:space="preserve">Utilidad de operación  </t>
    </r>
    <r>
      <rPr>
        <b/>
        <vertAlign val="superscript"/>
        <sz val="8"/>
        <color indexed="8"/>
        <rFont val="Calibri"/>
        <family val="2"/>
        <scheme val="minor"/>
      </rPr>
      <t>(5)</t>
    </r>
  </si>
  <si>
    <r>
      <t xml:space="preserve">Método de participación  no operativo (utilidad) pérdida en los resultados de asociadas </t>
    </r>
    <r>
      <rPr>
        <vertAlign val="superscript"/>
        <sz val="8"/>
        <color indexed="8"/>
        <rFont val="Calibri"/>
        <family val="2"/>
        <scheme val="minor"/>
      </rPr>
      <t>(4)</t>
    </r>
  </si>
  <si>
    <r>
      <t xml:space="preserve">Utilidad de operación </t>
    </r>
    <r>
      <rPr>
        <vertAlign val="superscript"/>
        <sz val="8"/>
        <color indexed="8"/>
        <rFont val="Calibri"/>
        <family val="2"/>
        <scheme val="minor"/>
      </rPr>
      <t>(5)</t>
    </r>
  </si>
  <si>
    <r>
      <t xml:space="preserve">Flujo operativo </t>
    </r>
    <r>
      <rPr>
        <b/>
        <vertAlign val="superscript"/>
        <sz val="8"/>
        <color indexed="8"/>
        <rFont val="Calibri"/>
        <family val="2"/>
        <scheme val="minor"/>
      </rPr>
      <t>(5)(6)</t>
    </r>
  </si>
  <si>
    <r>
      <t xml:space="preserve">      Brasil </t>
    </r>
    <r>
      <rPr>
        <vertAlign val="superscript"/>
        <sz val="12"/>
        <rFont val="Calibri"/>
        <family val="2"/>
        <scheme val="minor"/>
      </rPr>
      <t>(3)</t>
    </r>
  </si>
  <si>
    <r>
      <t xml:space="preserve">Brasil </t>
    </r>
    <r>
      <rPr>
        <vertAlign val="superscript"/>
        <sz val="12"/>
        <rFont val="Calibri"/>
        <family val="2"/>
        <scheme val="minor"/>
      </rPr>
      <t>(4)</t>
    </r>
  </si>
  <si>
    <t xml:space="preserve">(1) Excluye presentaciones mayores a 5.0 litros; incluye agua saborizada. </t>
  </si>
  <si>
    <t>(2) Garrafón: Agua embotellada no carbonatada en presentaciones de 5.0, 19.0 y 20.0 litros; incluye agua saborizada.</t>
  </si>
  <si>
    <t xml:space="preserve">(3) Volumen y transacciones de Brasil no incluye cerveza. </t>
  </si>
  <si>
    <t>Acumulado</t>
  </si>
  <si>
    <t>ACUMULADO - VOLUMEN, TRANSACCIONES &amp; INGRESOS</t>
  </si>
  <si>
    <r>
      <rPr>
        <i/>
        <vertAlign val="superscript"/>
        <sz val="12"/>
        <rFont val="Calibri"/>
        <family val="2"/>
        <scheme val="minor"/>
      </rPr>
      <t>(2)</t>
    </r>
    <r>
      <rPr>
        <i/>
        <sz val="12"/>
        <rFont val="Calibri"/>
        <family val="2"/>
        <scheme val="minor"/>
      </rPr>
      <t xml:space="preserve"> Calculado sobre la ponderación de la mezcla de deuda remanente para cada año.</t>
    </r>
  </si>
  <si>
    <t>Acumulado 2021</t>
  </si>
  <si>
    <t>CAM Sur</t>
  </si>
  <si>
    <t>Pasivo y Capital</t>
  </si>
  <si>
    <r>
      <rPr>
        <b/>
        <sz val="9"/>
        <color indexed="8"/>
        <rFont val="Calibri"/>
        <family val="2"/>
        <scheme val="minor"/>
      </rPr>
      <t>Utilidad de operación</t>
    </r>
    <r>
      <rPr>
        <b/>
        <vertAlign val="superscript"/>
        <sz val="9"/>
        <color indexed="8"/>
        <rFont val="Calibri"/>
        <family val="2"/>
        <scheme val="minor"/>
      </rPr>
      <t xml:space="preserve"> (4)</t>
    </r>
  </si>
  <si>
    <r>
      <t xml:space="preserve">Flujo operativo </t>
    </r>
    <r>
      <rPr>
        <b/>
        <vertAlign val="superscript"/>
        <sz val="9"/>
        <color indexed="8"/>
        <rFont val="Calibri"/>
        <family val="2"/>
        <scheme val="minor"/>
      </rPr>
      <t>(4)(5)</t>
    </r>
  </si>
  <si>
    <r>
      <rPr>
        <i/>
        <vertAlign val="superscript"/>
        <sz val="10"/>
        <color theme="1"/>
        <rFont val="Calibri"/>
        <family val="2"/>
        <scheme val="minor"/>
      </rPr>
      <t>(1)</t>
    </r>
    <r>
      <rPr>
        <i/>
        <sz val="10"/>
        <color theme="1"/>
        <rFont val="Calibri"/>
        <family val="2"/>
        <scheme val="minor"/>
      </rPr>
      <t xml:space="preserve"> Excluye presentaciones mayores a 5.0 litros; incluye agua saborizada. </t>
    </r>
  </si>
  <si>
    <r>
      <rPr>
        <i/>
        <vertAlign val="superscript"/>
        <sz val="10"/>
        <color theme="1"/>
        <rFont val="Calibri"/>
        <family val="2"/>
        <scheme val="minor"/>
      </rPr>
      <t>(2)</t>
    </r>
    <r>
      <rPr>
        <i/>
        <sz val="10"/>
        <color theme="1"/>
        <rFont val="Calibri"/>
        <family val="2"/>
        <scheme val="minor"/>
      </rPr>
      <t xml:space="preserve"> Garrafón: Agua embotellada no carbonatada en presentaciones de 5.0, 19.0 y 20.0 litros; incluye agua saborizada.</t>
    </r>
  </si>
  <si>
    <r>
      <rPr>
        <i/>
        <vertAlign val="superscript"/>
        <sz val="10"/>
        <color theme="1"/>
        <rFont val="Calibri"/>
        <family val="2"/>
        <scheme val="minor"/>
      </rPr>
      <t>(3)</t>
    </r>
    <r>
      <rPr>
        <i/>
        <sz val="10"/>
        <color theme="1"/>
        <rFont val="Calibri"/>
        <family val="2"/>
        <scheme val="minor"/>
      </rPr>
      <t xml:space="preserve"> Volumen y transacciones de Brasil no incluye cerveza. </t>
    </r>
  </si>
  <si>
    <r>
      <t xml:space="preserve">Brasil </t>
    </r>
    <r>
      <rPr>
        <vertAlign val="superscript"/>
        <sz val="12"/>
        <rFont val="Calibri"/>
        <family val="2"/>
        <scheme val="minor"/>
      </rPr>
      <t>(3)</t>
    </r>
  </si>
  <si>
    <t>Acumulado 2022</t>
  </si>
  <si>
    <t xml:space="preserve"> Dec-21</t>
  </si>
  <si>
    <t>Año 2021</t>
  </si>
  <si>
    <r>
      <t xml:space="preserve">Δ% Comparable </t>
    </r>
    <r>
      <rPr>
        <b/>
        <vertAlign val="superscript"/>
        <sz val="8"/>
        <color rgb="FF5FD3CE"/>
        <rFont val="Calibri"/>
        <family val="2"/>
        <scheme val="minor"/>
      </rPr>
      <t>(7)</t>
    </r>
  </si>
  <si>
    <r>
      <t xml:space="preserve">Δ%  Comparable </t>
    </r>
    <r>
      <rPr>
        <b/>
        <vertAlign val="superscript"/>
        <sz val="8"/>
        <color rgb="FF5FD3CE"/>
        <rFont val="Calibri"/>
        <family val="2"/>
        <scheme val="minor"/>
      </rPr>
      <t>(7)</t>
    </r>
  </si>
  <si>
    <r>
      <t xml:space="preserve">Δ% Comparable </t>
    </r>
    <r>
      <rPr>
        <b/>
        <vertAlign val="superscript"/>
        <sz val="9"/>
        <color rgb="FFEB262C"/>
        <rFont val="Calibri"/>
        <family val="2"/>
        <scheme val="minor"/>
      </rPr>
      <t>(6)</t>
    </r>
  </si>
  <si>
    <r>
      <t xml:space="preserve">Δ% 
Comparable </t>
    </r>
    <r>
      <rPr>
        <b/>
        <vertAlign val="superscript"/>
        <sz val="9"/>
        <color rgb="FFEB262C"/>
        <rFont val="Calibri"/>
        <family val="2"/>
        <scheme val="minor"/>
      </rPr>
      <t>(6)</t>
    </r>
  </si>
  <si>
    <r>
      <t xml:space="preserve">Agua </t>
    </r>
    <r>
      <rPr>
        <vertAlign val="superscript"/>
        <sz val="12"/>
        <color rgb="FFEB262C"/>
        <rFont val="Calibri"/>
        <family val="2"/>
        <scheme val="minor"/>
      </rPr>
      <t>(1)</t>
    </r>
  </si>
  <si>
    <r>
      <t xml:space="preserve">Garrafón </t>
    </r>
    <r>
      <rPr>
        <vertAlign val="superscript"/>
        <sz val="12"/>
        <color rgb="FFEB262C"/>
        <rFont val="Calibri"/>
        <family val="2"/>
        <scheme val="minor"/>
      </rPr>
      <t>(2)</t>
    </r>
  </si>
  <si>
    <r>
      <t xml:space="preserve">Δ%
 Comparable </t>
    </r>
    <r>
      <rPr>
        <b/>
        <vertAlign val="superscript"/>
        <sz val="9"/>
        <color rgb="FFAFDCAC"/>
        <rFont val="Calibri"/>
        <family val="2"/>
        <scheme val="minor"/>
      </rPr>
      <t>(6)</t>
    </r>
  </si>
  <si>
    <r>
      <t xml:space="preserve">Δ% 
Comparable </t>
    </r>
    <r>
      <rPr>
        <b/>
        <vertAlign val="superscript"/>
        <sz val="9"/>
        <color rgb="FFAFDCAC"/>
        <rFont val="Calibri"/>
        <family val="2"/>
        <scheme val="minor"/>
      </rPr>
      <t>(6)</t>
    </r>
  </si>
  <si>
    <r>
      <t xml:space="preserve">Agua </t>
    </r>
    <r>
      <rPr>
        <vertAlign val="superscript"/>
        <sz val="12"/>
        <color rgb="FFAFDCAC"/>
        <rFont val="Calibri"/>
        <family val="2"/>
        <scheme val="minor"/>
      </rPr>
      <t>(1)</t>
    </r>
  </si>
  <si>
    <r>
      <t xml:space="preserve">Garrafón </t>
    </r>
    <r>
      <rPr>
        <vertAlign val="superscript"/>
        <sz val="12"/>
        <color rgb="FFAFDCAC"/>
        <rFont val="Calibri"/>
        <family val="2"/>
        <scheme val="minor"/>
      </rPr>
      <t>(2)</t>
    </r>
  </si>
  <si>
    <t>Volumen</t>
  </si>
  <si>
    <t>Sep-22</t>
  </si>
  <si>
    <t>Sep-21</t>
  </si>
  <si>
    <t>4T 2022</t>
  </si>
  <si>
    <t>RESUMEN FINANCIERO DE LOS RESULTADOS DEL CUARTO TRIMESTRE Y AÑO COMPLETO 2022</t>
  </si>
  <si>
    <t>4T 2021</t>
  </si>
  <si>
    <t xml:space="preserve">Resultados consolidados del cuarto trimestre </t>
  </si>
  <si>
    <t xml:space="preserve"> Dec-22</t>
  </si>
  <si>
    <t>31 de diciembre de 2022</t>
  </si>
  <si>
    <t>Año 2022</t>
  </si>
  <si>
    <t xml:space="preserve">Por el cuarto trimestre de: </t>
  </si>
  <si>
    <t xml:space="preserve">Por el año completo: </t>
  </si>
  <si>
    <t>Por el cuarto trimestre de:</t>
  </si>
  <si>
    <t>4T22</t>
  </si>
  <si>
    <t>4T21</t>
  </si>
  <si>
    <t>Acumulado 22</t>
  </si>
  <si>
    <t>Acumulado 21</t>
  </si>
  <si>
    <t>Dic-22</t>
  </si>
  <si>
    <t>Dic-21</t>
  </si>
  <si>
    <r>
      <rPr>
        <i/>
        <vertAlign val="superscript"/>
        <sz val="10"/>
        <color theme="1"/>
        <rFont val="Calibri"/>
        <family val="2"/>
        <scheme val="minor"/>
      </rPr>
      <t>(4)</t>
    </r>
    <r>
      <rPr>
        <i/>
        <sz val="10"/>
        <color theme="1"/>
        <rFont val="Calibri"/>
        <family val="2"/>
        <scheme val="minor"/>
      </rPr>
      <t xml:space="preserve"> Brasil incluye ingresos de cerveza por P</t>
    </r>
    <r>
      <rPr>
        <i/>
        <sz val="10"/>
        <rFont val="Calibri"/>
        <family val="2"/>
        <scheme val="minor"/>
      </rPr>
      <t>s. 1,742.4</t>
    </r>
    <r>
      <rPr>
        <i/>
        <sz val="10"/>
        <color theme="1"/>
        <rFont val="Calibri"/>
        <family val="2"/>
        <scheme val="minor"/>
      </rPr>
      <t xml:space="preserve"> million para el cuarto trimestre de 2022 y Ps. 1,429.4 milliones para el mismo periodo del año anterior.</t>
    </r>
  </si>
  <si>
    <t>(4) Brasil incluye ingresos de cerveza por Ps. 5,599.9 millones para el año completo de 2022 y Ps. 10,677.2 milliones para el mismo periodo del año anterior.</t>
  </si>
  <si>
    <t>Deuda a corto plazo y documentos</t>
  </si>
  <si>
    <t>Proveedores</t>
  </si>
  <si>
    <t>Vencimiento CP del pasivo por Arrendamiento a LP</t>
  </si>
  <si>
    <t>Otros pasivos corto plazo</t>
  </si>
  <si>
    <t>Pasivo circulante</t>
  </si>
  <si>
    <t>Obligaciones por Arrendamiento LP</t>
  </si>
  <si>
    <t>Depreciación acumulada</t>
  </si>
  <si>
    <t>Otros pasivos de largo plazo</t>
  </si>
  <si>
    <t>Total propiedad, planta y equipo, neto</t>
  </si>
  <si>
    <t>Total pasivo</t>
  </si>
  <si>
    <t>Activos por Derechos de Uso</t>
  </si>
  <si>
    <t>Inversión en acciones</t>
  </si>
  <si>
    <t>Activos intangibles</t>
  </si>
  <si>
    <t>Total participación controladora</t>
  </si>
  <si>
    <t>Otros activos no circulantes</t>
  </si>
  <si>
    <t>Total capital</t>
  </si>
  <si>
    <t xml:space="preserve">Total activos  </t>
  </si>
  <si>
    <t>Total Pasivo y Capital</t>
  </si>
  <si>
    <t>Ventas netas.</t>
  </si>
  <si>
    <t>Otros ingresos de operación.</t>
  </si>
  <si>
    <t>Gastos de operación</t>
  </si>
  <si>
    <t>Otros gastos operativos, neto</t>
  </si>
  <si>
    <t>Depreciación, amortización y otros cargos virtuales</t>
  </si>
  <si>
    <t>-</t>
  </si>
  <si>
    <t xml:space="preserve">      Brasil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</si>
</sst>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(* #,##0.00_);_(* \(#,##0.00\);_(* &quot;-&quot;??_);_(@_)"/>
    <numFmt numFmtId="166" formatCode="_(* #,##0_);_(* \(#,##0\);_(* &quot;-&quot;??_);_(@_)"/>
    <numFmt numFmtId="167" formatCode="0.0"/>
    <numFmt numFmtId="168" formatCode="_-* #,##0_-;\-* #,##0_-;_-* &quot;-&quot;??_-;_-@_-"/>
    <numFmt numFmtId="169" formatCode="_(* #,##0.0_);_(* \(#,##0.0\);_(* &quot;-&quot;??_);_(@_)"/>
    <numFmt numFmtId="170" formatCode="[$-409]mmm\-yy;@"/>
    <numFmt numFmtId="171" formatCode="_(* #,##0.0000_);_(* \(#,##0.0000\);_(* &quot;-&quot;??_);_(@_)"/>
    <numFmt numFmtId="172" formatCode="0.0%;\(0.0%\)"/>
    <numFmt numFmtId="173" formatCode="_(* #,##0.000000_);_(* \(#,##0.000000\);_(* &quot;-&quot;??_);_(@_)"/>
  </numFmts>
  <fonts count="10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Calibri"/>
      <family val="2"/>
      <scheme val="minor"/>
    </font>
    <font>
      <sz val="8"/>
      <color indexed="12"/>
      <name val="Calibri"/>
      <family val="2"/>
      <scheme val="minor"/>
    </font>
    <font>
      <b/>
      <i/>
      <sz val="8"/>
      <color indexed="8"/>
      <name val="Calibri"/>
      <family val="2"/>
      <scheme val="minor"/>
    </font>
    <font>
      <sz val="10"/>
      <color indexed="12"/>
      <name val="Calibri"/>
      <family val="2"/>
      <scheme val="minor"/>
    </font>
    <font>
      <i/>
      <sz val="8"/>
      <name val="Calibri"/>
      <family val="2"/>
      <scheme val="minor"/>
    </font>
    <font>
      <b/>
      <sz val="10"/>
      <color rgb="FF39394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850026"/>
      <name val="Calibri"/>
      <family val="2"/>
      <scheme val="minor"/>
    </font>
    <font>
      <sz val="10"/>
      <color rgb="FF000000"/>
      <name val="Calibri"/>
      <family val="2"/>
      <scheme val="minor"/>
    </font>
    <font>
      <vertAlign val="superscript"/>
      <sz val="10"/>
      <name val="Calibri"/>
      <family val="2"/>
      <scheme val="minor"/>
    </font>
    <font>
      <vertAlign val="superscript"/>
      <sz val="10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9"/>
      <color rgb="FF393943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vertAlign val="superscript"/>
      <sz val="8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i/>
      <sz val="9"/>
      <name val="Calibri"/>
      <family val="2"/>
      <scheme val="minor"/>
    </font>
    <font>
      <b/>
      <sz val="8"/>
      <color rgb="FF393943"/>
      <name val="Calibri"/>
      <family val="2"/>
      <scheme val="minor"/>
    </font>
    <font>
      <b/>
      <vertAlign val="superscript"/>
      <sz val="8"/>
      <color rgb="FF393943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vertAlign val="superscript"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i/>
      <sz val="8"/>
      <color indexed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C00000"/>
      <name val="Calibri"/>
      <family val="2"/>
      <scheme val="minor"/>
    </font>
    <font>
      <sz val="9"/>
      <color rgb="FFFF0000"/>
      <name val="Calibri"/>
      <family val="2"/>
      <scheme val="minor"/>
    </font>
    <font>
      <sz val="7"/>
      <name val="Calibri"/>
      <family val="2"/>
      <scheme val="minor"/>
    </font>
    <font>
      <sz val="7"/>
      <color indexed="8"/>
      <name val="Calibri"/>
      <family val="2"/>
      <scheme val="minor"/>
    </font>
    <font>
      <vertAlign val="superscript"/>
      <sz val="7"/>
      <color indexed="8"/>
      <name val="Calibri"/>
      <family val="2"/>
      <scheme val="minor"/>
    </font>
    <font>
      <sz val="8"/>
      <color indexed="10"/>
      <name val="Calibri"/>
      <family val="2"/>
      <scheme val="minor"/>
    </font>
    <font>
      <sz val="11"/>
      <name val="Arial Narrow"/>
      <family val="2"/>
    </font>
    <font>
      <sz val="11"/>
      <color indexed="10"/>
      <name val="Arial Narrow"/>
      <family val="2"/>
    </font>
    <font>
      <vertAlign val="superscript"/>
      <sz val="11"/>
      <color indexed="8"/>
      <name val="Arial Narrow"/>
      <family val="2"/>
    </font>
    <font>
      <sz val="12"/>
      <name val="Arial Narrow"/>
      <family val="2"/>
    </font>
    <font>
      <sz val="11"/>
      <color indexed="8"/>
      <name val="Arial Narrow"/>
      <family val="2"/>
    </font>
    <font>
      <b/>
      <sz val="8"/>
      <color rgb="FF850026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vertAlign val="superscript"/>
      <sz val="9"/>
      <color indexed="8"/>
      <name val="Calibri"/>
      <family val="2"/>
      <scheme val="minor"/>
    </font>
    <font>
      <b/>
      <vertAlign val="superscript"/>
      <sz val="10"/>
      <color indexed="8"/>
      <name val="Calibri"/>
      <family val="2"/>
      <scheme val="minor"/>
    </font>
    <font>
      <sz val="9"/>
      <color indexed="12"/>
      <name val="Calibri"/>
      <family val="2"/>
      <scheme val="minor"/>
    </font>
    <font>
      <b/>
      <sz val="9"/>
      <color rgb="FF850026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vertAlign val="superscript"/>
      <sz val="9"/>
      <color theme="1"/>
      <name val="Calibri"/>
      <family val="2"/>
      <scheme val="minor"/>
    </font>
    <font>
      <i/>
      <sz val="9"/>
      <color indexed="12"/>
      <name val="Calibri"/>
      <family val="2"/>
      <scheme val="minor"/>
    </font>
    <font>
      <i/>
      <vertAlign val="superscript"/>
      <sz val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393943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2"/>
      <name val="Calibri"/>
      <family val="2"/>
      <scheme val="minor"/>
    </font>
    <font>
      <i/>
      <vertAlign val="superscript"/>
      <sz val="12"/>
      <name val="Calibri"/>
      <family val="2"/>
      <scheme val="minor"/>
    </font>
    <font>
      <vertAlign val="superscript"/>
      <sz val="12"/>
      <color indexed="8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vertAlign val="superscript"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indexed="12"/>
      <name val="Calibri"/>
      <family val="2"/>
      <scheme val="minor"/>
    </font>
    <font>
      <sz val="12"/>
      <color rgb="FFC0000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0"/>
      <name val="Arial"/>
      <family val="2"/>
    </font>
    <font>
      <b/>
      <sz val="10.5"/>
      <color indexed="8"/>
      <name val="Calibri"/>
      <family val="2"/>
      <scheme val="minor"/>
    </font>
    <font>
      <sz val="10.5"/>
      <name val="Calibri"/>
      <family val="2"/>
      <scheme val="minor"/>
    </font>
    <font>
      <b/>
      <sz val="10.5"/>
      <name val="Calibri"/>
      <family val="2"/>
      <scheme val="minor"/>
    </font>
    <font>
      <sz val="10.5"/>
      <color indexed="12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0"/>
      <name val="Calibri"/>
      <family val="2"/>
      <scheme val="minor"/>
    </font>
    <font>
      <i/>
      <vertAlign val="superscript"/>
      <sz val="10"/>
      <color theme="1"/>
      <name val="Calibri"/>
      <family val="2"/>
      <scheme val="minor"/>
    </font>
    <font>
      <b/>
      <sz val="12"/>
      <color rgb="FF5FD3CE"/>
      <name val="Calibri"/>
      <family val="2"/>
      <scheme val="minor"/>
    </font>
    <font>
      <b/>
      <sz val="8"/>
      <color rgb="FF5FD3CE"/>
      <name val="Calibri"/>
      <family val="2"/>
      <scheme val="minor"/>
    </font>
    <font>
      <b/>
      <vertAlign val="superscript"/>
      <sz val="8"/>
      <color rgb="FF5FD3CE"/>
      <name val="Calibri"/>
      <family val="2"/>
      <scheme val="minor"/>
    </font>
    <font>
      <b/>
      <sz val="9"/>
      <color rgb="FF5FD3CE"/>
      <name val="Calibri"/>
      <family val="2"/>
      <scheme val="minor"/>
    </font>
    <font>
      <b/>
      <sz val="9"/>
      <color rgb="FFEB262C"/>
      <name val="Calibri"/>
      <family val="2"/>
      <scheme val="minor"/>
    </font>
    <font>
      <b/>
      <vertAlign val="superscript"/>
      <sz val="9"/>
      <color rgb="FFEB262C"/>
      <name val="Calibri"/>
      <family val="2"/>
      <scheme val="minor"/>
    </font>
    <font>
      <b/>
      <sz val="12"/>
      <color rgb="FFEB262C"/>
      <name val="Calibri"/>
      <family val="2"/>
      <scheme val="minor"/>
    </font>
    <font>
      <vertAlign val="superscript"/>
      <sz val="12"/>
      <color rgb="FFEB262C"/>
      <name val="Calibri"/>
      <family val="2"/>
      <scheme val="minor"/>
    </font>
    <font>
      <sz val="12"/>
      <color rgb="FFEB262C"/>
      <name val="Calibri"/>
      <family val="2"/>
      <scheme val="minor"/>
    </font>
    <font>
      <b/>
      <sz val="9"/>
      <color rgb="FFAFDCAC"/>
      <name val="Calibri"/>
      <family val="2"/>
      <scheme val="minor"/>
    </font>
    <font>
      <b/>
      <vertAlign val="superscript"/>
      <sz val="9"/>
      <color rgb="FFAFDCAC"/>
      <name val="Calibri"/>
      <family val="2"/>
      <scheme val="minor"/>
    </font>
    <font>
      <b/>
      <sz val="12"/>
      <color rgb="FFAFDCAC"/>
      <name val="Calibri"/>
      <family val="2"/>
      <scheme val="minor"/>
    </font>
    <font>
      <vertAlign val="superscript"/>
      <sz val="12"/>
      <color rgb="FFAFDCAC"/>
      <name val="Calibri"/>
      <family val="2"/>
      <scheme val="minor"/>
    </font>
    <font>
      <sz val="12"/>
      <color rgb="FFAFDCAC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3939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FD3CE"/>
        <bgColor indexed="64"/>
      </patternFill>
    </fill>
    <fill>
      <patternFill patternType="solid">
        <fgColor rgb="FFBDEDEB"/>
        <bgColor indexed="64"/>
      </patternFill>
    </fill>
    <fill>
      <patternFill patternType="solid">
        <fgColor rgb="FFBDEDEB"/>
        <bgColor rgb="FF000000"/>
      </patternFill>
    </fill>
    <fill>
      <patternFill patternType="solid">
        <fgColor rgb="FFEB262C"/>
        <bgColor indexed="64"/>
      </patternFill>
    </fill>
    <fill>
      <patternFill patternType="solid">
        <fgColor rgb="FFF59597"/>
        <bgColor indexed="64"/>
      </patternFill>
    </fill>
    <fill>
      <patternFill patternType="solid">
        <fgColor rgb="FFF59597"/>
        <bgColor rgb="FF000000"/>
      </patternFill>
    </fill>
    <fill>
      <patternFill patternType="solid">
        <fgColor rgb="FFAFDCAC"/>
        <bgColor indexed="64"/>
      </patternFill>
    </fill>
    <fill>
      <patternFill patternType="solid">
        <fgColor rgb="FFCCE9CA"/>
        <bgColor indexed="64"/>
      </patternFill>
    </fill>
    <fill>
      <patternFill patternType="solid">
        <fgColor rgb="FFCCE9CA"/>
        <bgColor rgb="FF000000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C00000"/>
      </bottom>
      <diagonal/>
    </border>
    <border>
      <left/>
      <right/>
      <top/>
      <bottom style="dotted">
        <color rgb="FF39394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93943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5FD3CE"/>
      </bottom>
      <diagonal/>
    </border>
    <border>
      <left/>
      <right/>
      <top style="thin">
        <color rgb="FF393943"/>
      </top>
      <bottom style="medium">
        <color rgb="FF5FD3CE"/>
      </bottom>
      <diagonal/>
    </border>
    <border>
      <left/>
      <right/>
      <top style="thin">
        <color indexed="64"/>
      </top>
      <bottom style="medium">
        <color rgb="FF5FD3CE"/>
      </bottom>
      <diagonal/>
    </border>
    <border>
      <left/>
      <right/>
      <top/>
      <bottom style="medium">
        <color rgb="FFEB262C"/>
      </bottom>
      <diagonal/>
    </border>
    <border>
      <left/>
      <right/>
      <top style="thin">
        <color indexed="64"/>
      </top>
      <bottom style="medium">
        <color rgb="FFEB262C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rgb="FFAFDCAC"/>
      </bottom>
      <diagonal/>
    </border>
    <border>
      <left/>
      <right/>
      <top style="thin">
        <color indexed="64"/>
      </top>
      <bottom style="medium">
        <color rgb="FFAFDCAC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0" fontId="81" fillId="0" borderId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596">
    <xf numFmtId="0" fontId="0" fillId="0" borderId="0" xfId="0"/>
    <xf numFmtId="0" fontId="3" fillId="0" borderId="0" xfId="0" applyFont="1"/>
    <xf numFmtId="0" fontId="1" fillId="0" borderId="0" xfId="0" applyFont="1" applyBorder="1"/>
    <xf numFmtId="0" fontId="6" fillId="0" borderId="0" xfId="0" applyFont="1" applyBorder="1"/>
    <xf numFmtId="0" fontId="3" fillId="0" borderId="0" xfId="0" applyFont="1" applyBorder="1"/>
    <xf numFmtId="0" fontId="6" fillId="0" borderId="0" xfId="0" applyFont="1" applyFill="1" applyBorder="1"/>
    <xf numFmtId="0" fontId="10" fillId="3" borderId="0" xfId="3" applyFont="1" applyFill="1" applyBorder="1" applyAlignment="1">
      <alignment horizontal="centerContinuous" vertical="center" wrapText="1"/>
    </xf>
    <xf numFmtId="0" fontId="10" fillId="3" borderId="0" xfId="3" applyFont="1" applyFill="1" applyBorder="1" applyAlignment="1">
      <alignment horizontal="centerContinuous" vertical="center"/>
    </xf>
    <xf numFmtId="0" fontId="11" fillId="3" borderId="0" xfId="4" applyFont="1" applyFill="1" applyBorder="1" applyAlignment="1">
      <alignment horizontal="centerContinuous" vertical="center" shrinkToFit="1"/>
    </xf>
    <xf numFmtId="0" fontId="12" fillId="3" borderId="0" xfId="4" applyFont="1" applyFill="1" applyBorder="1" applyAlignment="1">
      <alignment vertical="center" wrapText="1"/>
    </xf>
    <xf numFmtId="0" fontId="12" fillId="3" borderId="0" xfId="4" applyFont="1" applyFill="1" applyBorder="1" applyAlignment="1">
      <alignment vertical="center"/>
    </xf>
    <xf numFmtId="0" fontId="13" fillId="3" borderId="0" xfId="4" applyFont="1" applyFill="1" applyBorder="1" applyAlignment="1">
      <alignment vertical="center" shrinkToFit="1"/>
    </xf>
    <xf numFmtId="0" fontId="3" fillId="0" borderId="0" xfId="0" applyFont="1" applyAlignment="1">
      <alignment vertical="center"/>
    </xf>
    <xf numFmtId="0" fontId="14" fillId="3" borderId="0" xfId="4" applyFont="1" applyFill="1"/>
    <xf numFmtId="0" fontId="11" fillId="3" borderId="0" xfId="4" applyFont="1" applyFill="1" applyBorder="1" applyAlignment="1">
      <alignment vertical="center" shrinkToFit="1"/>
    </xf>
    <xf numFmtId="0" fontId="15" fillId="4" borderId="4" xfId="4" applyFont="1" applyFill="1" applyBorder="1" applyAlignment="1">
      <alignment horizontal="center" vertical="center" wrapText="1" shrinkToFit="1"/>
    </xf>
    <xf numFmtId="0" fontId="16" fillId="4" borderId="4" xfId="4" applyFont="1" applyFill="1" applyBorder="1" applyAlignment="1">
      <alignment horizontal="center" vertical="center" wrapText="1" shrinkToFit="1"/>
    </xf>
    <xf numFmtId="0" fontId="17" fillId="3" borderId="0" xfId="4" applyFont="1" applyFill="1" applyBorder="1" applyAlignment="1">
      <alignment horizontal="center" vertical="center" wrapText="1" shrinkToFi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left" vertical="center" wrapText="1" shrinkToFit="1"/>
    </xf>
    <xf numFmtId="3" fontId="18" fillId="0" borderId="0" xfId="0" applyNumberFormat="1" applyFont="1" applyFill="1" applyBorder="1" applyAlignment="1">
      <alignment horizontal="center"/>
    </xf>
    <xf numFmtId="0" fontId="21" fillId="3" borderId="0" xfId="4" applyFont="1" applyFill="1" applyBorder="1" applyAlignment="1">
      <alignment vertical="center"/>
    </xf>
    <xf numFmtId="0" fontId="21" fillId="3" borderId="0" xfId="4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21" fillId="4" borderId="0" xfId="4" applyFont="1" applyFill="1" applyBorder="1" applyAlignment="1">
      <alignment vertical="center"/>
    </xf>
    <xf numFmtId="0" fontId="21" fillId="4" borderId="0" xfId="4" applyFont="1" applyFill="1" applyAlignment="1">
      <alignment vertical="center"/>
    </xf>
    <xf numFmtId="0" fontId="23" fillId="3" borderId="0" xfId="0" applyFont="1" applyFill="1" applyAlignment="1">
      <alignment vertical="center" wrapText="1" shrinkToFit="1"/>
    </xf>
    <xf numFmtId="0" fontId="10" fillId="3" borderId="0" xfId="0" applyFont="1" applyFill="1" applyAlignment="1">
      <alignment horizontal="centerContinuous" vertical="center" wrapText="1"/>
    </xf>
    <xf numFmtId="0" fontId="10" fillId="3" borderId="0" xfId="0" applyFont="1" applyFill="1" applyBorder="1" applyAlignment="1">
      <alignment horizontal="centerContinuous" vertical="center" wrapText="1" shrinkToFit="1"/>
    </xf>
    <xf numFmtId="0" fontId="10" fillId="3" borderId="0" xfId="0" applyFont="1" applyFill="1" applyAlignment="1">
      <alignment horizontal="right" vertical="center" wrapText="1" shrinkToFit="1"/>
    </xf>
    <xf numFmtId="0" fontId="10" fillId="3" borderId="0" xfId="0" applyFont="1" applyFill="1" applyBorder="1" applyAlignment="1">
      <alignment horizontal="right" vertical="center" wrapText="1" shrinkToFit="1"/>
    </xf>
    <xf numFmtId="0" fontId="10" fillId="0" borderId="0" xfId="0" applyFont="1" applyFill="1" applyBorder="1" applyAlignment="1">
      <alignment horizontal="centerContinuous" vertical="center" wrapText="1" shrinkToFit="1"/>
    </xf>
    <xf numFmtId="166" fontId="36" fillId="3" borderId="0" xfId="0" applyNumberFormat="1" applyFont="1" applyFill="1" applyBorder="1" applyAlignment="1">
      <alignment horizontal="centerContinuous" vertical="center" wrapText="1" shrinkToFit="1"/>
    </xf>
    <xf numFmtId="169" fontId="36" fillId="3" borderId="0" xfId="1" applyNumberFormat="1" applyFont="1" applyFill="1" applyBorder="1" applyAlignment="1">
      <alignment horizontal="centerContinuous" vertical="center" wrapText="1" shrinkToFit="1"/>
    </xf>
    <xf numFmtId="0" fontId="10" fillId="3" borderId="0" xfId="3" quotePrefix="1" applyFont="1" applyFill="1" applyBorder="1" applyAlignment="1">
      <alignment horizontal="left" vertical="center" wrapText="1"/>
    </xf>
    <xf numFmtId="0" fontId="10" fillId="3" borderId="0" xfId="3" quotePrefix="1" applyFont="1" applyFill="1" applyBorder="1" applyAlignment="1">
      <alignment horizontal="left" vertical="center" wrapText="1" shrinkToFit="1"/>
    </xf>
    <xf numFmtId="0" fontId="23" fillId="0" borderId="0" xfId="0" applyFont="1" applyFill="1" applyBorder="1" applyAlignment="1">
      <alignment vertical="center" wrapText="1" shrinkToFit="1"/>
    </xf>
    <xf numFmtId="0" fontId="10" fillId="3" borderId="0" xfId="3" applyFont="1" applyFill="1" applyBorder="1" applyAlignment="1">
      <alignment horizontal="left" vertical="center" wrapText="1"/>
    </xf>
    <xf numFmtId="0" fontId="10" fillId="3" borderId="0" xfId="3" applyFont="1" applyFill="1" applyBorder="1" applyAlignment="1">
      <alignment horizontal="left" vertical="center" wrapText="1" shrinkToFit="1"/>
    </xf>
    <xf numFmtId="0" fontId="32" fillId="3" borderId="0" xfId="0" applyFont="1" applyFill="1" applyBorder="1" applyAlignment="1">
      <alignment horizontal="right" vertical="center"/>
    </xf>
    <xf numFmtId="0" fontId="38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vertical="center" wrapText="1" shrinkToFit="1"/>
    </xf>
    <xf numFmtId="0" fontId="38" fillId="3" borderId="0" xfId="0" applyFont="1" applyFill="1" applyBorder="1" applyAlignment="1">
      <alignment vertical="center"/>
    </xf>
    <xf numFmtId="0" fontId="38" fillId="4" borderId="0" xfId="0" applyFont="1" applyFill="1" applyBorder="1" applyAlignment="1">
      <alignment vertical="center" wrapText="1" shrinkToFit="1"/>
    </xf>
    <xf numFmtId="0" fontId="36" fillId="3" borderId="0" xfId="0" applyFont="1" applyFill="1" applyBorder="1" applyAlignment="1">
      <alignment vertical="center"/>
    </xf>
    <xf numFmtId="0" fontId="23" fillId="4" borderId="0" xfId="0" applyFont="1" applyFill="1" applyAlignment="1">
      <alignment vertical="center" wrapText="1" shrinkToFit="1"/>
    </xf>
    <xf numFmtId="0" fontId="23" fillId="3" borderId="0" xfId="0" applyFont="1" applyFill="1" applyBorder="1" applyAlignment="1">
      <alignment vertical="center" wrapText="1" shrinkToFit="1"/>
    </xf>
    <xf numFmtId="0" fontId="38" fillId="4" borderId="0" xfId="0" applyFont="1" applyFill="1" applyBorder="1" applyAlignment="1">
      <alignment horizontal="left" vertical="center" wrapText="1"/>
    </xf>
    <xf numFmtId="0" fontId="23" fillId="3" borderId="0" xfId="0" applyFont="1" applyFill="1" applyBorder="1" applyAlignment="1">
      <alignment vertical="center"/>
    </xf>
    <xf numFmtId="0" fontId="39" fillId="0" borderId="0" xfId="0" applyFont="1" applyFill="1" applyBorder="1" applyAlignment="1">
      <alignment vertical="center" wrapText="1" shrinkToFit="1"/>
    </xf>
    <xf numFmtId="0" fontId="39" fillId="4" borderId="0" xfId="0" applyFont="1" applyFill="1" applyBorder="1" applyAlignment="1">
      <alignment vertical="center" wrapText="1" shrinkToFit="1"/>
    </xf>
    <xf numFmtId="0" fontId="38" fillId="3" borderId="0" xfId="0" quotePrefix="1" applyFont="1" applyFill="1" applyBorder="1" applyAlignment="1">
      <alignment horizontal="left" vertical="center"/>
    </xf>
    <xf numFmtId="166" fontId="23" fillId="4" borderId="0" xfId="1" applyNumberFormat="1" applyFont="1" applyFill="1" applyBorder="1" applyAlignment="1">
      <alignment horizontal="right" vertical="center" wrapText="1" shrinkToFit="1"/>
    </xf>
    <xf numFmtId="0" fontId="38" fillId="4" borderId="5" xfId="0" applyFont="1" applyFill="1" applyBorder="1" applyAlignment="1">
      <alignment horizontal="left" vertical="center" wrapText="1"/>
    </xf>
    <xf numFmtId="0" fontId="38" fillId="3" borderId="0" xfId="0" applyFont="1" applyFill="1" applyBorder="1" applyAlignment="1">
      <alignment vertical="center" wrapText="1"/>
    </xf>
    <xf numFmtId="0" fontId="38" fillId="3" borderId="0" xfId="0" applyFont="1" applyFill="1" applyBorder="1" applyAlignment="1">
      <alignment vertical="center" wrapText="1" shrinkToFit="1"/>
    </xf>
    <xf numFmtId="164" fontId="40" fillId="3" borderId="0" xfId="2" applyNumberFormat="1" applyFont="1" applyFill="1" applyBorder="1" applyAlignment="1">
      <alignment horizontal="right" vertical="center" wrapText="1" shrinkToFit="1"/>
    </xf>
    <xf numFmtId="166" fontId="38" fillId="3" borderId="0" xfId="1" applyNumberFormat="1" applyFont="1" applyFill="1" applyBorder="1" applyAlignment="1">
      <alignment horizontal="right" vertical="center" wrapText="1" shrinkToFit="1"/>
    </xf>
    <xf numFmtId="169" fontId="36" fillId="3" borderId="0" xfId="1" applyNumberFormat="1" applyFont="1" applyFill="1" applyBorder="1" applyAlignment="1">
      <alignment horizontal="right" vertical="center" wrapText="1" shrinkToFit="1"/>
    </xf>
    <xf numFmtId="169" fontId="38" fillId="3" borderId="0" xfId="1" applyNumberFormat="1" applyFont="1" applyFill="1" applyBorder="1" applyAlignment="1">
      <alignment horizontal="right" vertical="center" wrapText="1" shrinkToFit="1"/>
    </xf>
    <xf numFmtId="0" fontId="41" fillId="0" borderId="0" xfId="0" applyFont="1" applyFill="1" applyBorder="1" applyAlignment="1">
      <alignment vertical="center" wrapText="1" shrinkToFit="1"/>
    </xf>
    <xf numFmtId="0" fontId="38" fillId="3" borderId="6" xfId="0" applyFont="1" applyFill="1" applyBorder="1" applyAlignment="1">
      <alignment horizontal="left" wrapText="1"/>
    </xf>
    <xf numFmtId="0" fontId="38" fillId="3" borderId="0" xfId="0" applyFont="1" applyFill="1" applyBorder="1" applyAlignment="1">
      <alignment horizontal="left" vertical="center" wrapText="1" shrinkToFit="1"/>
    </xf>
    <xf numFmtId="166" fontId="23" fillId="0" borderId="0" xfId="1" applyNumberFormat="1" applyFont="1" applyFill="1" applyBorder="1" applyAlignment="1">
      <alignment vertical="center" wrapText="1" shrinkToFit="1"/>
    </xf>
    <xf numFmtId="0" fontId="38" fillId="3" borderId="6" xfId="0" applyFont="1" applyFill="1" applyBorder="1" applyAlignment="1">
      <alignment wrapText="1"/>
    </xf>
    <xf numFmtId="167" fontId="42" fillId="0" borderId="6" xfId="0" applyNumberFormat="1" applyFont="1" applyFill="1" applyBorder="1" applyAlignment="1">
      <alignment horizontal="right" vertical="center" wrapText="1" shrinkToFit="1"/>
    </xf>
    <xf numFmtId="165" fontId="23" fillId="0" borderId="0" xfId="1" applyNumberFormat="1" applyFont="1" applyFill="1" applyBorder="1" applyAlignment="1">
      <alignment vertical="center" wrapText="1" shrinkToFit="1"/>
    </xf>
    <xf numFmtId="0" fontId="23" fillId="4" borderId="0" xfId="0" applyFont="1" applyFill="1" applyBorder="1" applyAlignment="1">
      <alignment vertical="center" wrapText="1" shrinkToFit="1"/>
    </xf>
    <xf numFmtId="0" fontId="38" fillId="4" borderId="0" xfId="0" applyFont="1" applyFill="1" applyBorder="1" applyAlignment="1">
      <alignment vertical="center" wrapText="1"/>
    </xf>
    <xf numFmtId="10" fontId="36" fillId="4" borderId="0" xfId="2" applyNumberFormat="1" applyFont="1" applyFill="1" applyBorder="1" applyAlignment="1">
      <alignment horizontal="right" vertical="center" wrapText="1" shrinkToFit="1"/>
    </xf>
    <xf numFmtId="0" fontId="23" fillId="4" borderId="0" xfId="0" applyFont="1" applyFill="1" applyBorder="1" applyAlignment="1">
      <alignment horizontal="right" vertical="center" wrapText="1" shrinkToFit="1"/>
    </xf>
    <xf numFmtId="165" fontId="38" fillId="4" borderId="0" xfId="1" applyNumberFormat="1" applyFont="1" applyFill="1" applyBorder="1" applyAlignment="1">
      <alignment horizontal="right" vertical="center" wrapText="1" shrinkToFit="1"/>
    </xf>
    <xf numFmtId="165" fontId="38" fillId="3" borderId="0" xfId="1" applyNumberFormat="1" applyFont="1" applyFill="1" applyBorder="1" applyAlignment="1">
      <alignment horizontal="right" vertical="center" wrapText="1" shrinkToFit="1"/>
    </xf>
    <xf numFmtId="165" fontId="36" fillId="0" borderId="0" xfId="1" applyNumberFormat="1" applyFont="1" applyFill="1" applyBorder="1" applyAlignment="1">
      <alignment horizontal="center" vertical="center" wrapText="1" shrinkToFit="1"/>
    </xf>
    <xf numFmtId="0" fontId="23" fillId="3" borderId="0" xfId="0" applyFont="1" applyFill="1" applyAlignment="1">
      <alignment wrapText="1" shrinkToFit="1"/>
    </xf>
    <xf numFmtId="0" fontId="43" fillId="3" borderId="0" xfId="0" applyFont="1" applyFill="1" applyAlignment="1">
      <alignment vertical="center" wrapText="1" shrinkToFit="1"/>
    </xf>
    <xf numFmtId="0" fontId="23" fillId="0" borderId="0" xfId="3" applyFont="1" applyFill="1" applyBorder="1" applyAlignment="1">
      <alignment vertical="center" wrapText="1" shrinkToFit="1"/>
    </xf>
    <xf numFmtId="0" fontId="23" fillId="3" borderId="0" xfId="3" applyFont="1" applyFill="1" applyBorder="1" applyAlignment="1">
      <alignment vertical="center" wrapText="1" shrinkToFit="1"/>
    </xf>
    <xf numFmtId="169" fontId="46" fillId="3" borderId="0" xfId="1" applyNumberFormat="1" applyFont="1" applyFill="1" applyBorder="1" applyAlignment="1">
      <alignment vertical="center" wrapText="1" shrinkToFit="1"/>
    </xf>
    <xf numFmtId="0" fontId="46" fillId="0" borderId="0" xfId="0" applyFont="1" applyFill="1" applyBorder="1" applyAlignment="1">
      <alignment vertical="center" wrapText="1" shrinkToFit="1"/>
    </xf>
    <xf numFmtId="0" fontId="46" fillId="3" borderId="0" xfId="0" applyFont="1" applyFill="1" applyBorder="1" applyAlignment="1">
      <alignment vertical="center" wrapText="1" shrinkToFit="1"/>
    </xf>
    <xf numFmtId="0" fontId="46" fillId="3" borderId="0" xfId="0" applyFont="1" applyFill="1" applyAlignment="1">
      <alignment vertical="center" wrapText="1" shrinkToFit="1"/>
    </xf>
    <xf numFmtId="169" fontId="46" fillId="3" borderId="0" xfId="1" applyNumberFormat="1" applyFont="1" applyFill="1" applyAlignment="1">
      <alignment vertical="center" wrapText="1" shrinkToFit="1"/>
    </xf>
    <xf numFmtId="0" fontId="47" fillId="3" borderId="0" xfId="0" applyFont="1" applyFill="1" applyAlignment="1">
      <alignment vertical="center"/>
    </xf>
    <xf numFmtId="0" fontId="48" fillId="3" borderId="0" xfId="0" applyFont="1" applyFill="1" applyAlignment="1">
      <alignment vertical="center"/>
    </xf>
    <xf numFmtId="0" fontId="48" fillId="3" borderId="0" xfId="0" applyFont="1" applyFill="1" applyAlignment="1">
      <alignment horizontal="right" vertical="center"/>
    </xf>
    <xf numFmtId="0" fontId="48" fillId="0" borderId="0" xfId="0" applyFont="1" applyFill="1" applyBorder="1" applyAlignment="1">
      <alignment vertical="center"/>
    </xf>
    <xf numFmtId="0" fontId="48" fillId="3" borderId="0" xfId="0" applyFont="1" applyFill="1" applyBorder="1" applyAlignment="1">
      <alignment vertical="center"/>
    </xf>
    <xf numFmtId="169" fontId="48" fillId="3" borderId="0" xfId="1" applyNumberFormat="1" applyFont="1" applyFill="1" applyAlignment="1">
      <alignment vertical="center"/>
    </xf>
    <xf numFmtId="0" fontId="49" fillId="3" borderId="0" xfId="0" applyFont="1" applyFill="1" applyAlignment="1">
      <alignment vertical="center"/>
    </xf>
    <xf numFmtId="0" fontId="50" fillId="3" borderId="0" xfId="0" applyFont="1" applyFill="1" applyAlignment="1">
      <alignment vertical="center"/>
    </xf>
    <xf numFmtId="0" fontId="51" fillId="3" borderId="0" xfId="0" applyFont="1" applyFill="1" applyAlignment="1">
      <alignment vertical="center"/>
    </xf>
    <xf numFmtId="0" fontId="50" fillId="3" borderId="0" xfId="0" applyFont="1" applyFill="1" applyBorder="1" applyAlignment="1">
      <alignment vertical="center"/>
    </xf>
    <xf numFmtId="0" fontId="50" fillId="3" borderId="0" xfId="0" applyFont="1" applyFill="1" applyAlignment="1">
      <alignment horizontal="right" vertical="center"/>
    </xf>
    <xf numFmtId="0" fontId="50" fillId="3" borderId="0" xfId="0" applyFont="1" applyFill="1" applyBorder="1" applyAlignment="1">
      <alignment horizontal="right" vertical="center"/>
    </xf>
    <xf numFmtId="0" fontId="50" fillId="0" borderId="0" xfId="0" applyFont="1" applyFill="1" applyBorder="1" applyAlignment="1">
      <alignment vertical="center"/>
    </xf>
    <xf numFmtId="0" fontId="38" fillId="4" borderId="0" xfId="0" applyFont="1" applyFill="1" applyBorder="1" applyAlignment="1">
      <alignment vertical="center"/>
    </xf>
    <xf numFmtId="0" fontId="38" fillId="4" borderId="2" xfId="0" applyFont="1" applyFill="1" applyBorder="1" applyAlignment="1">
      <alignment vertical="center" wrapText="1" shrinkToFit="1"/>
    </xf>
    <xf numFmtId="169" fontId="26" fillId="4" borderId="0" xfId="1" applyNumberFormat="1" applyFont="1" applyFill="1" applyBorder="1" applyAlignment="1">
      <alignment horizontal="right" wrapText="1" shrinkToFit="1"/>
    </xf>
    <xf numFmtId="0" fontId="38" fillId="4" borderId="0" xfId="0" applyFont="1" applyFill="1" applyBorder="1" applyAlignment="1">
      <alignment horizontal="left" vertical="center" wrapText="1" indent="1"/>
    </xf>
    <xf numFmtId="0" fontId="38" fillId="4" borderId="0" xfId="0" quotePrefix="1" applyFont="1" applyFill="1" applyBorder="1" applyAlignment="1">
      <alignment horizontal="left" vertical="center"/>
    </xf>
    <xf numFmtId="0" fontId="27" fillId="4" borderId="0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horizontal="centerContinuous" vertical="center" wrapText="1" shrinkToFit="1"/>
    </xf>
    <xf numFmtId="0" fontId="10" fillId="3" borderId="0" xfId="0" applyFont="1" applyFill="1" applyBorder="1" applyAlignment="1">
      <alignment horizontal="centerContinuous" vertical="center"/>
    </xf>
    <xf numFmtId="0" fontId="10" fillId="3" borderId="0" xfId="0" applyFont="1" applyFill="1" applyAlignment="1">
      <alignment horizontal="centerContinuous" vertical="center"/>
    </xf>
    <xf numFmtId="166" fontId="36" fillId="3" borderId="0" xfId="0" applyNumberFormat="1" applyFont="1" applyFill="1" applyBorder="1" applyAlignment="1">
      <alignment horizontal="centerContinuous" vertical="center"/>
    </xf>
    <xf numFmtId="169" fontId="36" fillId="3" borderId="0" xfId="1" applyNumberFormat="1" applyFont="1" applyFill="1" applyBorder="1" applyAlignment="1">
      <alignment horizontal="centerContinuous" vertical="center"/>
    </xf>
    <xf numFmtId="0" fontId="52" fillId="3" borderId="0" xfId="3" applyFont="1" applyFill="1" applyBorder="1" applyAlignment="1">
      <alignment horizontal="left" vertical="center" wrapText="1" shrinkToFit="1"/>
    </xf>
    <xf numFmtId="0" fontId="52" fillId="3" borderId="0" xfId="3" applyFont="1" applyFill="1" applyBorder="1" applyAlignment="1">
      <alignment horizontal="left" vertical="center"/>
    </xf>
    <xf numFmtId="0" fontId="53" fillId="3" borderId="0" xfId="0" applyFont="1" applyFill="1" applyBorder="1" applyAlignment="1">
      <alignment horizontal="center" vertical="center"/>
    </xf>
    <xf numFmtId="166" fontId="26" fillId="3" borderId="0" xfId="1" applyNumberFormat="1" applyFont="1" applyFill="1" applyBorder="1" applyAlignment="1">
      <alignment vertical="center"/>
    </xf>
    <xf numFmtId="0" fontId="27" fillId="3" borderId="2" xfId="0" applyFont="1" applyFill="1" applyBorder="1" applyAlignment="1">
      <alignment horizontal="left" vertical="center" wrapText="1"/>
    </xf>
    <xf numFmtId="165" fontId="26" fillId="3" borderId="2" xfId="1" applyNumberFormat="1" applyFont="1" applyFill="1" applyBorder="1" applyAlignment="1">
      <alignment horizontal="right" wrapText="1" shrinkToFit="1"/>
    </xf>
    <xf numFmtId="169" fontId="26" fillId="3" borderId="2" xfId="1" applyNumberFormat="1" applyFont="1" applyFill="1" applyBorder="1" applyAlignment="1">
      <alignment horizontal="right" wrapText="1" shrinkToFit="1"/>
    </xf>
    <xf numFmtId="169" fontId="26" fillId="3" borderId="0" xfId="1" applyNumberFormat="1" applyFont="1" applyFill="1" applyBorder="1" applyAlignment="1">
      <alignment horizontal="right" wrapText="1" shrinkToFit="1"/>
    </xf>
    <xf numFmtId="0" fontId="27" fillId="3" borderId="0" xfId="0" applyFont="1" applyFill="1" applyBorder="1" applyAlignment="1">
      <alignment horizontal="left" vertical="center" wrapText="1"/>
    </xf>
    <xf numFmtId="0" fontId="38" fillId="4" borderId="0" xfId="0" applyFont="1" applyFill="1" applyBorder="1" applyAlignment="1">
      <alignment horizontal="left" vertical="center"/>
    </xf>
    <xf numFmtId="166" fontId="26" fillId="4" borderId="0" xfId="1" applyNumberFormat="1" applyFont="1" applyFill="1" applyBorder="1" applyAlignment="1">
      <alignment vertical="center"/>
    </xf>
    <xf numFmtId="0" fontId="27" fillId="0" borderId="0" xfId="0" applyFont="1" applyFill="1" applyBorder="1" applyAlignment="1">
      <alignment horizontal="left" vertical="center" wrapText="1"/>
    </xf>
    <xf numFmtId="166" fontId="26" fillId="0" borderId="0" xfId="1" applyNumberFormat="1" applyFont="1" applyFill="1" applyBorder="1" applyAlignment="1">
      <alignment vertical="center"/>
    </xf>
    <xf numFmtId="0" fontId="29" fillId="3" borderId="0" xfId="4" applyFont="1" applyFill="1" applyBorder="1" applyAlignment="1">
      <alignment horizontal="centerContinuous" vertical="center"/>
    </xf>
    <xf numFmtId="0" fontId="28" fillId="3" borderId="0" xfId="4" applyFont="1" applyFill="1" applyBorder="1" applyAlignment="1">
      <alignment vertical="center"/>
    </xf>
    <xf numFmtId="0" fontId="26" fillId="3" borderId="0" xfId="4" applyFont="1" applyFill="1" applyAlignment="1">
      <alignment vertical="center"/>
    </xf>
    <xf numFmtId="0" fontId="29" fillId="3" borderId="0" xfId="4" applyFont="1" applyFill="1" applyBorder="1" applyAlignment="1">
      <alignment horizontal="left" vertical="center"/>
    </xf>
    <xf numFmtId="0" fontId="28" fillId="3" borderId="0" xfId="4" applyFont="1" applyFill="1" applyBorder="1" applyAlignment="1">
      <alignment horizontal="centerContinuous" vertical="center"/>
    </xf>
    <xf numFmtId="0" fontId="29" fillId="3" borderId="0" xfId="4" applyFont="1" applyFill="1" applyBorder="1" applyAlignment="1">
      <alignment horizontal="center" vertical="center"/>
    </xf>
    <xf numFmtId="0" fontId="26" fillId="3" borderId="0" xfId="4" applyFont="1" applyFill="1" applyAlignment="1">
      <alignment horizontal="centerContinuous" vertical="center"/>
    </xf>
    <xf numFmtId="0" fontId="28" fillId="3" borderId="0" xfId="3" applyFont="1" applyFill="1" applyBorder="1" applyAlignment="1">
      <alignment horizontal="centerContinuous" vertical="center" wrapText="1"/>
    </xf>
    <xf numFmtId="0" fontId="28" fillId="3" borderId="0" xfId="3" applyFont="1" applyFill="1" applyBorder="1" applyAlignment="1">
      <alignment horizontal="centerContinuous" vertical="center"/>
    </xf>
    <xf numFmtId="0" fontId="56" fillId="3" borderId="0" xfId="4" applyFont="1" applyFill="1" applyBorder="1" applyAlignment="1">
      <alignment horizontal="centerContinuous" vertical="center" shrinkToFit="1"/>
    </xf>
    <xf numFmtId="0" fontId="56" fillId="3" borderId="0" xfId="4" applyFont="1" applyFill="1" applyBorder="1" applyAlignment="1">
      <alignment horizontal="centerContinuous" vertical="center"/>
    </xf>
    <xf numFmtId="0" fontId="56" fillId="3" borderId="0" xfId="4" applyFont="1" applyFill="1" applyBorder="1" applyAlignment="1">
      <alignment vertical="center" shrinkToFit="1"/>
    </xf>
    <xf numFmtId="0" fontId="24" fillId="0" borderId="0" xfId="4" applyFont="1" applyFill="1" applyBorder="1" applyAlignment="1">
      <alignment horizontal="centerContinuous" vertical="center" shrinkToFit="1"/>
    </xf>
    <xf numFmtId="0" fontId="56" fillId="3" borderId="0" xfId="4" applyFont="1" applyFill="1" applyBorder="1" applyAlignment="1">
      <alignment vertical="center"/>
    </xf>
    <xf numFmtId="0" fontId="56" fillId="3" borderId="0" xfId="4" applyFont="1" applyFill="1" applyBorder="1" applyAlignment="1">
      <alignment vertical="center" wrapText="1"/>
    </xf>
    <xf numFmtId="0" fontId="57" fillId="3" borderId="0" xfId="4" applyFont="1" applyFill="1" applyBorder="1" applyAlignment="1">
      <alignment horizontal="center" vertical="center" wrapText="1" shrinkToFit="1"/>
    </xf>
    <xf numFmtId="170" fontId="22" fillId="0" borderId="0" xfId="4" applyNumberFormat="1" applyFont="1" applyFill="1" applyBorder="1" applyAlignment="1">
      <alignment horizontal="centerContinuous" vertical="center" wrapText="1" shrinkToFit="1"/>
    </xf>
    <xf numFmtId="0" fontId="22" fillId="0" borderId="0" xfId="4" applyFont="1" applyFill="1" applyBorder="1" applyAlignment="1">
      <alignment horizontal="centerContinuous" vertical="center" wrapText="1" shrinkToFit="1"/>
    </xf>
    <xf numFmtId="165" fontId="26" fillId="4" borderId="0" xfId="1" applyNumberFormat="1" applyFont="1" applyFill="1" applyBorder="1" applyAlignment="1">
      <alignment horizontal="left" vertical="center" wrapText="1" shrinkToFit="1"/>
    </xf>
    <xf numFmtId="0" fontId="26" fillId="0" borderId="0" xfId="4" applyFont="1" applyFill="1" applyBorder="1" applyAlignment="1">
      <alignment horizontal="left" vertical="center" wrapText="1" shrinkToFit="1"/>
    </xf>
    <xf numFmtId="10" fontId="26" fillId="4" borderId="0" xfId="2" applyNumberFormat="1" applyFont="1" applyFill="1" applyBorder="1" applyAlignment="1">
      <alignment horizontal="center" vertical="center" wrapText="1" shrinkToFit="1"/>
    </xf>
    <xf numFmtId="10" fontId="26" fillId="0" borderId="0" xfId="2" applyNumberFormat="1" applyFont="1" applyFill="1" applyBorder="1" applyAlignment="1">
      <alignment horizontal="center" vertical="center" wrapText="1" shrinkToFit="1"/>
    </xf>
    <xf numFmtId="10" fontId="26" fillId="0" borderId="0" xfId="2" applyNumberFormat="1" applyFont="1" applyFill="1" applyBorder="1" applyAlignment="1">
      <alignment horizontal="right" vertical="center" wrapText="1" shrinkToFit="1"/>
    </xf>
    <xf numFmtId="165" fontId="26" fillId="0" borderId="0" xfId="1" applyNumberFormat="1" applyFont="1" applyFill="1" applyBorder="1" applyAlignment="1">
      <alignment horizontal="right" vertical="center" wrapText="1" shrinkToFit="1"/>
    </xf>
    <xf numFmtId="171" fontId="26" fillId="0" borderId="0" xfId="1" applyNumberFormat="1" applyFont="1" applyFill="1" applyBorder="1" applyAlignment="1">
      <alignment horizontal="right" vertical="center" wrapText="1" shrinkToFit="1"/>
    </xf>
    <xf numFmtId="10" fontId="56" fillId="3" borderId="0" xfId="4" applyNumberFormat="1" applyFont="1" applyFill="1" applyBorder="1" applyAlignment="1">
      <alignment vertical="center"/>
    </xf>
    <xf numFmtId="165" fontId="56" fillId="3" borderId="0" xfId="4" applyNumberFormat="1" applyFont="1" applyFill="1" applyBorder="1" applyAlignment="1">
      <alignment vertical="center"/>
    </xf>
    <xf numFmtId="171" fontId="56" fillId="3" borderId="0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vertical="center" wrapText="1" shrinkToFit="1"/>
    </xf>
    <xf numFmtId="0" fontId="58" fillId="0" borderId="0" xfId="0" applyFont="1"/>
    <xf numFmtId="0" fontId="31" fillId="0" borderId="0" xfId="0" applyFont="1"/>
    <xf numFmtId="0" fontId="53" fillId="0" borderId="0" xfId="4" applyFont="1" applyFill="1" applyBorder="1" applyAlignment="1">
      <alignment horizontal="right" vertical="center" wrapText="1" shrinkToFit="1"/>
    </xf>
    <xf numFmtId="43" fontId="26" fillId="4" borderId="0" xfId="1" applyFont="1" applyFill="1" applyBorder="1" applyAlignment="1">
      <alignment horizontal="center" vertical="center" wrapText="1" shrinkToFit="1"/>
    </xf>
    <xf numFmtId="0" fontId="60" fillId="3" borderId="0" xfId="4" applyFont="1" applyFill="1" applyBorder="1" applyAlignment="1">
      <alignment vertical="center"/>
    </xf>
    <xf numFmtId="43" fontId="26" fillId="4" borderId="3" xfId="1" applyFont="1" applyFill="1" applyBorder="1" applyAlignment="1">
      <alignment horizontal="center" vertical="center" wrapText="1" shrinkToFit="1"/>
    </xf>
    <xf numFmtId="0" fontId="60" fillId="3" borderId="0" xfId="4" applyFont="1" applyFill="1" applyBorder="1" applyAlignment="1">
      <alignment vertical="center" wrapText="1"/>
    </xf>
    <xf numFmtId="0" fontId="34" fillId="3" borderId="0" xfId="4" applyFont="1" applyFill="1" applyBorder="1" applyAlignment="1">
      <alignment horizontal="centerContinuous" vertical="center" wrapText="1" shrinkToFit="1"/>
    </xf>
    <xf numFmtId="169" fontId="26" fillId="3" borderId="0" xfId="1" applyNumberFormat="1" applyFont="1" applyFill="1" applyBorder="1" applyAlignment="1">
      <alignment horizontal="right" vertical="center"/>
    </xf>
    <xf numFmtId="167" fontId="56" fillId="3" borderId="0" xfId="4" applyNumberFormat="1" applyFont="1" applyFill="1" applyBorder="1" applyAlignment="1">
      <alignment vertical="center" shrinkToFit="1"/>
    </xf>
    <xf numFmtId="0" fontId="27" fillId="3" borderId="0" xfId="4" applyFont="1" applyFill="1" applyBorder="1" applyAlignment="1">
      <alignment vertical="center"/>
    </xf>
    <xf numFmtId="0" fontId="26" fillId="3" borderId="0" xfId="4" applyFont="1" applyFill="1" applyBorder="1" applyAlignment="1">
      <alignment vertical="center"/>
    </xf>
    <xf numFmtId="164" fontId="26" fillId="4" borderId="0" xfId="2" applyNumberFormat="1" applyFont="1" applyFill="1" applyBorder="1" applyAlignment="1">
      <alignment horizontal="center" vertical="center" wrapText="1" shrinkToFit="1"/>
    </xf>
    <xf numFmtId="166" fontId="26" fillId="4" borderId="0" xfId="1" applyNumberFormat="1" applyFont="1" applyFill="1" applyBorder="1" applyAlignment="1">
      <alignment horizontal="right" wrapText="1" shrinkToFit="1"/>
    </xf>
    <xf numFmtId="0" fontId="63" fillId="4" borderId="0" xfId="0" applyFont="1" applyFill="1" applyBorder="1" applyAlignment="1">
      <alignment vertical="center" wrapText="1"/>
    </xf>
    <xf numFmtId="0" fontId="63" fillId="0" borderId="0" xfId="0" applyFont="1" applyBorder="1" applyAlignment="1">
      <alignment vertical="center" wrapText="1"/>
    </xf>
    <xf numFmtId="0" fontId="21" fillId="3" borderId="0" xfId="4" applyFont="1" applyFill="1" applyBorder="1" applyAlignment="1">
      <alignment vertical="center" wrapText="1"/>
    </xf>
    <xf numFmtId="0" fontId="21" fillId="3" borderId="0" xfId="4" applyFont="1" applyFill="1" applyBorder="1" applyAlignment="1">
      <alignment vertical="center" shrinkToFit="1"/>
    </xf>
    <xf numFmtId="0" fontId="21" fillId="3" borderId="0" xfId="4" applyFont="1" applyFill="1" applyBorder="1" applyAlignment="1">
      <alignment horizontal="left" vertical="center" shrinkToFit="1"/>
    </xf>
    <xf numFmtId="0" fontId="64" fillId="3" borderId="0" xfId="4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vertical="center" wrapText="1"/>
    </xf>
    <xf numFmtId="0" fontId="21" fillId="3" borderId="0" xfId="4" applyFont="1" applyFill="1" applyAlignment="1">
      <alignment horizontal="left" vertical="center" shrinkToFit="1"/>
    </xf>
    <xf numFmtId="0" fontId="62" fillId="0" borderId="0" xfId="4" applyFont="1" applyFill="1" applyBorder="1" applyAlignment="1">
      <alignment vertical="center" wrapText="1"/>
    </xf>
    <xf numFmtId="0" fontId="66" fillId="4" borderId="0" xfId="4" applyFont="1" applyFill="1" applyBorder="1" applyAlignment="1">
      <alignment horizontal="right" wrapText="1" shrinkToFit="1"/>
    </xf>
    <xf numFmtId="166" fontId="21" fillId="4" borderId="0" xfId="1" applyNumberFormat="1" applyFont="1" applyFill="1" applyBorder="1" applyAlignment="1">
      <alignment horizontal="right" wrapText="1" shrinkToFit="1"/>
    </xf>
    <xf numFmtId="0" fontId="64" fillId="3" borderId="0" xfId="4" applyFont="1" applyFill="1" applyAlignment="1">
      <alignment vertical="center" wrapText="1"/>
    </xf>
    <xf numFmtId="0" fontId="66" fillId="3" borderId="0" xfId="4" applyFont="1" applyFill="1" applyBorder="1" applyAlignment="1">
      <alignment horizontal="right" wrapText="1" shrinkToFit="1"/>
    </xf>
    <xf numFmtId="0" fontId="21" fillId="4" borderId="5" xfId="4" applyFont="1" applyFill="1" applyBorder="1" applyAlignment="1">
      <alignment horizontal="left" wrapText="1" shrinkToFit="1"/>
    </xf>
    <xf numFmtId="166" fontId="21" fillId="4" borderId="5" xfId="1" applyNumberFormat="1" applyFont="1" applyFill="1" applyBorder="1" applyAlignment="1">
      <alignment horizontal="right" wrapText="1" shrinkToFit="1"/>
    </xf>
    <xf numFmtId="0" fontId="21" fillId="3" borderId="0" xfId="4" applyFont="1" applyFill="1" applyAlignment="1">
      <alignment vertical="center" wrapText="1"/>
    </xf>
    <xf numFmtId="0" fontId="21" fillId="3" borderId="0" xfId="4" applyFont="1" applyFill="1" applyAlignment="1">
      <alignment vertical="center" shrinkToFit="1"/>
    </xf>
    <xf numFmtId="0" fontId="21" fillId="3" borderId="0" xfId="0" applyFont="1" applyFill="1" applyBorder="1" applyAlignment="1">
      <alignment vertical="center"/>
    </xf>
    <xf numFmtId="0" fontId="21" fillId="3" borderId="0" xfId="0" applyFont="1" applyFill="1" applyBorder="1" applyAlignment="1">
      <alignment vertical="center" wrapText="1"/>
    </xf>
    <xf numFmtId="0" fontId="21" fillId="3" borderId="0" xfId="0" applyFont="1" applyFill="1" applyBorder="1" applyAlignment="1">
      <alignment horizontal="center" vertical="center" shrinkToFit="1"/>
    </xf>
    <xf numFmtId="0" fontId="64" fillId="3" borderId="0" xfId="0" applyFont="1" applyFill="1" applyBorder="1" applyAlignment="1">
      <alignment horizontal="center" vertical="center" wrapText="1"/>
    </xf>
    <xf numFmtId="0" fontId="64" fillId="3" borderId="0" xfId="0" quotePrefix="1" applyNumberFormat="1" applyFont="1" applyFill="1" applyBorder="1" applyAlignment="1">
      <alignment horizontal="centerContinuous" vertical="center"/>
    </xf>
    <xf numFmtId="0" fontId="21" fillId="3" borderId="0" xfId="0" applyFont="1" applyFill="1" applyBorder="1" applyAlignment="1">
      <alignment vertical="center" shrinkToFit="1"/>
    </xf>
    <xf numFmtId="0" fontId="68" fillId="0" borderId="0" xfId="4" applyFont="1" applyFill="1" applyBorder="1" applyAlignment="1">
      <alignment horizontal="left" vertical="center" wrapText="1" shrinkToFit="1"/>
    </xf>
    <xf numFmtId="167" fontId="21" fillId="3" borderId="0" xfId="2" applyNumberFormat="1" applyFont="1" applyFill="1" applyBorder="1" applyAlignment="1">
      <alignment horizontal="right" vertical="center" shrinkToFit="1"/>
    </xf>
    <xf numFmtId="164" fontId="21" fillId="3" borderId="0" xfId="2" applyNumberFormat="1" applyFont="1" applyFill="1" applyBorder="1" applyAlignment="1">
      <alignment horizontal="right" vertical="center" shrinkToFit="1"/>
    </xf>
    <xf numFmtId="0" fontId="21" fillId="3" borderId="0" xfId="0" applyFont="1" applyFill="1" applyAlignment="1">
      <alignment vertical="center" shrinkToFit="1"/>
    </xf>
    <xf numFmtId="0" fontId="21" fillId="3" borderId="0" xfId="0" applyFont="1" applyFill="1" applyAlignment="1">
      <alignment vertical="center" wrapText="1"/>
    </xf>
    <xf numFmtId="166" fontId="21" fillId="3" borderId="0" xfId="1" applyNumberFormat="1" applyFont="1" applyFill="1" applyBorder="1" applyAlignment="1">
      <alignment vertical="center"/>
    </xf>
    <xf numFmtId="166" fontId="64" fillId="3" borderId="0" xfId="1" applyNumberFormat="1" applyFont="1" applyFill="1" applyBorder="1" applyAlignment="1">
      <alignment vertical="center"/>
    </xf>
    <xf numFmtId="164" fontId="21" fillId="4" borderId="0" xfId="2" applyNumberFormat="1" applyFont="1" applyFill="1" applyBorder="1" applyAlignment="1">
      <alignment horizontal="left" wrapText="1" shrinkToFit="1"/>
    </xf>
    <xf numFmtId="0" fontId="21" fillId="3" borderId="0" xfId="0" applyFont="1" applyFill="1" applyAlignment="1">
      <alignment vertical="center"/>
    </xf>
    <xf numFmtId="0" fontId="68" fillId="3" borderId="0" xfId="0" applyFont="1" applyFill="1" applyAlignment="1">
      <alignment vertical="center"/>
    </xf>
    <xf numFmtId="0" fontId="70" fillId="3" borderId="0" xfId="0" applyFont="1" applyFill="1" applyAlignment="1">
      <alignment vertical="center" shrinkToFit="1"/>
    </xf>
    <xf numFmtId="0" fontId="71" fillId="3" borderId="0" xfId="0" applyFont="1" applyFill="1" applyAlignment="1">
      <alignment vertical="center" shrinkToFit="1"/>
    </xf>
    <xf numFmtId="0" fontId="71" fillId="3" borderId="0" xfId="0" applyFont="1" applyFill="1" applyAlignment="1">
      <alignment vertical="center" wrapText="1"/>
    </xf>
    <xf numFmtId="0" fontId="71" fillId="3" borderId="0" xfId="0" applyFont="1" applyFill="1" applyAlignment="1">
      <alignment vertical="center"/>
    </xf>
    <xf numFmtId="0" fontId="72" fillId="3" borderId="0" xfId="0" applyFont="1" applyFill="1" applyBorder="1" applyAlignment="1">
      <alignment horizontal="right" vertical="center" shrinkToFit="1"/>
    </xf>
    <xf numFmtId="0" fontId="74" fillId="0" borderId="0" xfId="0" applyFont="1" applyBorder="1" applyAlignment="1">
      <alignment vertical="center"/>
    </xf>
    <xf numFmtId="0" fontId="21" fillId="4" borderId="0" xfId="4" applyFont="1" applyFill="1" applyAlignment="1">
      <alignment vertical="center" shrinkToFit="1"/>
    </xf>
    <xf numFmtId="0" fontId="21" fillId="4" borderId="0" xfId="4" applyFont="1" applyFill="1" applyAlignment="1">
      <alignment vertical="center" wrapText="1"/>
    </xf>
    <xf numFmtId="10" fontId="74" fillId="0" borderId="0" xfId="0" applyNumberFormat="1" applyFont="1" applyBorder="1" applyAlignment="1">
      <alignment horizontal="center" vertical="center"/>
    </xf>
    <xf numFmtId="168" fontId="21" fillId="3" borderId="0" xfId="4" applyNumberFormat="1" applyFont="1" applyFill="1" applyAlignment="1">
      <alignment vertical="center" shrinkToFit="1"/>
    </xf>
    <xf numFmtId="166" fontId="21" fillId="0" borderId="0" xfId="1" applyNumberFormat="1" applyFont="1" applyFill="1" applyAlignment="1">
      <alignment horizontal="left" vertical="center" shrinkToFit="1"/>
    </xf>
    <xf numFmtId="168" fontId="21" fillId="0" borderId="0" xfId="4" applyNumberFormat="1" applyFont="1" applyFill="1" applyAlignment="1">
      <alignment horizontal="left" vertical="center" shrinkToFit="1"/>
    </xf>
    <xf numFmtId="0" fontId="21" fillId="0" borderId="0" xfId="4" applyFont="1" applyFill="1" applyAlignment="1">
      <alignment horizontal="left" vertical="center" shrinkToFit="1"/>
    </xf>
    <xf numFmtId="166" fontId="21" fillId="0" borderId="0" xfId="1" applyNumberFormat="1" applyFont="1" applyFill="1" applyAlignment="1">
      <alignment vertical="center" shrinkToFit="1"/>
    </xf>
    <xf numFmtId="166" fontId="21" fillId="3" borderId="0" xfId="1" applyNumberFormat="1" applyFont="1" applyFill="1" applyAlignment="1">
      <alignment vertical="center" shrinkToFit="1"/>
    </xf>
    <xf numFmtId="0" fontId="76" fillId="4" borderId="4" xfId="4" applyFont="1" applyFill="1" applyBorder="1" applyAlignment="1">
      <alignment horizontal="center" vertical="center" wrapText="1" shrinkToFit="1"/>
    </xf>
    <xf numFmtId="166" fontId="26" fillId="3" borderId="0" xfId="1" applyNumberFormat="1" applyFont="1" applyFill="1" applyBorder="1" applyAlignment="1">
      <alignment horizontal="right" wrapText="1" shrinkToFit="1"/>
    </xf>
    <xf numFmtId="169" fontId="26" fillId="4" borderId="2" xfId="1" applyNumberFormat="1" applyFont="1" applyFill="1" applyBorder="1" applyAlignment="1">
      <alignment horizontal="right" wrapText="1" shrinkToFit="1"/>
    </xf>
    <xf numFmtId="166" fontId="26" fillId="3" borderId="6" xfId="1" applyNumberFormat="1" applyFont="1" applyFill="1" applyBorder="1" applyAlignment="1">
      <alignment horizontal="right" vertical="center" wrapText="1" shrinkToFit="1"/>
    </xf>
    <xf numFmtId="0" fontId="67" fillId="3" borderId="0" xfId="4" applyFont="1" applyFill="1" applyBorder="1" applyAlignment="1">
      <alignment horizontal="left" vertical="center"/>
    </xf>
    <xf numFmtId="0" fontId="21" fillId="3" borderId="0" xfId="4" applyFont="1" applyFill="1" applyAlignment="1">
      <alignment horizontal="centerContinuous" vertical="center"/>
    </xf>
    <xf numFmtId="0" fontId="64" fillId="3" borderId="0" xfId="3" applyFont="1" applyFill="1" applyBorder="1" applyAlignment="1">
      <alignment horizontal="centerContinuous" vertical="center" wrapText="1"/>
    </xf>
    <xf numFmtId="0" fontId="64" fillId="3" borderId="0" xfId="3" applyFont="1" applyFill="1" applyBorder="1" applyAlignment="1">
      <alignment horizontal="centerContinuous" vertical="center"/>
    </xf>
    <xf numFmtId="0" fontId="77" fillId="3" borderId="0" xfId="4" applyFont="1" applyFill="1" applyBorder="1" applyAlignment="1">
      <alignment horizontal="centerContinuous" vertical="center" shrinkToFit="1"/>
    </xf>
    <xf numFmtId="0" fontId="77" fillId="3" borderId="0" xfId="4" applyFont="1" applyFill="1" applyBorder="1" applyAlignment="1">
      <alignment horizontal="centerContinuous" vertical="center"/>
    </xf>
    <xf numFmtId="0" fontId="64" fillId="3" borderId="0" xfId="4" applyFont="1" applyFill="1" applyBorder="1" applyAlignment="1">
      <alignment horizontal="centerContinuous" vertical="center"/>
    </xf>
    <xf numFmtId="0" fontId="77" fillId="3" borderId="0" xfId="4" applyFont="1" applyFill="1" applyBorder="1" applyAlignment="1">
      <alignment vertical="center" wrapText="1"/>
    </xf>
    <xf numFmtId="0" fontId="77" fillId="3" borderId="0" xfId="4" applyFont="1" applyFill="1" applyBorder="1" applyAlignment="1">
      <alignment vertical="center" shrinkToFit="1"/>
    </xf>
    <xf numFmtId="0" fontId="63" fillId="0" borderId="0" xfId="4" applyFont="1" applyFill="1" applyBorder="1" applyAlignment="1">
      <alignment horizontal="centerContinuous" vertical="center" wrapText="1" shrinkToFit="1"/>
    </xf>
    <xf numFmtId="170" fontId="63" fillId="0" borderId="0" xfId="4" applyNumberFormat="1" applyFont="1" applyFill="1" applyBorder="1" applyAlignment="1">
      <alignment horizontal="center" vertical="center" wrapText="1" shrinkToFit="1"/>
    </xf>
    <xf numFmtId="0" fontId="63" fillId="3" borderId="0" xfId="4" applyFont="1" applyFill="1" applyBorder="1" applyAlignment="1">
      <alignment horizontal="center" vertical="center"/>
    </xf>
    <xf numFmtId="165" fontId="21" fillId="4" borderId="0" xfId="1" applyNumberFormat="1" applyFont="1" applyFill="1" applyBorder="1" applyAlignment="1">
      <alignment horizontal="left" vertical="center" wrapText="1" shrinkToFit="1"/>
    </xf>
    <xf numFmtId="0" fontId="21" fillId="0" borderId="0" xfId="4" applyFont="1" applyFill="1" applyBorder="1" applyAlignment="1">
      <alignment horizontal="left" vertical="center" wrapText="1" shrinkToFit="1"/>
    </xf>
    <xf numFmtId="171" fontId="78" fillId="0" borderId="0" xfId="1" applyNumberFormat="1" applyFont="1" applyFill="1" applyBorder="1" applyAlignment="1">
      <alignment horizontal="right" vertical="center" wrapText="1" shrinkToFit="1"/>
    </xf>
    <xf numFmtId="0" fontId="65" fillId="0" borderId="0" xfId="4" applyFont="1" applyFill="1" applyBorder="1" applyAlignment="1">
      <alignment horizontal="center" vertical="center" wrapText="1" shrinkToFit="1"/>
    </xf>
    <xf numFmtId="165" fontId="77" fillId="3" borderId="0" xfId="4" applyNumberFormat="1" applyFont="1" applyFill="1" applyBorder="1" applyAlignment="1">
      <alignment vertical="center"/>
    </xf>
    <xf numFmtId="165" fontId="21" fillId="0" borderId="0" xfId="1" applyNumberFormat="1" applyFont="1" applyFill="1" applyBorder="1" applyAlignment="1">
      <alignment horizontal="left" vertical="center" wrapText="1" indent="2" shrinkToFit="1"/>
    </xf>
    <xf numFmtId="169" fontId="21" fillId="0" borderId="0" xfId="1" applyNumberFormat="1" applyFont="1" applyFill="1" applyBorder="1" applyAlignment="1">
      <alignment horizontal="center" vertical="center" wrapText="1" shrinkToFit="1"/>
    </xf>
    <xf numFmtId="169" fontId="64" fillId="0" borderId="0" xfId="1" applyNumberFormat="1" applyFont="1" applyFill="1" applyBorder="1" applyAlignment="1">
      <alignment horizontal="center" vertical="center" wrapText="1" shrinkToFit="1"/>
    </xf>
    <xf numFmtId="171" fontId="21" fillId="0" borderId="0" xfId="1" applyNumberFormat="1" applyFont="1" applyFill="1" applyBorder="1" applyAlignment="1">
      <alignment horizontal="center" vertical="center" wrapText="1" shrinkToFit="1"/>
    </xf>
    <xf numFmtId="164" fontId="21" fillId="0" borderId="0" xfId="2" applyNumberFormat="1" applyFont="1" applyFill="1" applyBorder="1" applyAlignment="1">
      <alignment horizontal="center" vertical="center" wrapText="1" shrinkToFit="1"/>
    </xf>
    <xf numFmtId="165" fontId="77" fillId="0" borderId="0" xfId="4" applyNumberFormat="1" applyFont="1" applyFill="1" applyBorder="1" applyAlignment="1">
      <alignment vertical="center"/>
    </xf>
    <xf numFmtId="0" fontId="21" fillId="0" borderId="0" xfId="4" applyFont="1" applyFill="1" applyBorder="1" applyAlignment="1">
      <alignment vertical="center" wrapText="1" shrinkToFit="1"/>
    </xf>
    <xf numFmtId="165" fontId="64" fillId="4" borderId="0" xfId="1" applyNumberFormat="1" applyFont="1" applyFill="1" applyBorder="1" applyAlignment="1">
      <alignment horizontal="left" vertical="center" wrapText="1" shrinkToFit="1"/>
    </xf>
    <xf numFmtId="165" fontId="64" fillId="4" borderId="0" xfId="1" applyNumberFormat="1" applyFont="1" applyFill="1" applyBorder="1" applyAlignment="1">
      <alignment horizontal="center" vertical="center" wrapText="1" shrinkToFit="1"/>
    </xf>
    <xf numFmtId="164" fontId="64" fillId="4" borderId="0" xfId="2" applyNumberFormat="1" applyFont="1" applyFill="1" applyBorder="1" applyAlignment="1">
      <alignment horizontal="center" vertical="center" wrapText="1" shrinkToFit="1"/>
    </xf>
    <xf numFmtId="0" fontId="77" fillId="3" borderId="0" xfId="4" applyFont="1" applyFill="1" applyBorder="1" applyAlignment="1">
      <alignment vertical="center"/>
    </xf>
    <xf numFmtId="0" fontId="62" fillId="0" borderId="0" xfId="4" applyFont="1" applyFill="1" applyBorder="1" applyAlignment="1">
      <alignment vertical="center" shrinkToFit="1"/>
    </xf>
    <xf numFmtId="0" fontId="63" fillId="0" borderId="0" xfId="4" applyFont="1" applyFill="1" applyBorder="1" applyAlignment="1">
      <alignment horizontal="center" vertical="center"/>
    </xf>
    <xf numFmtId="0" fontId="21" fillId="0" borderId="0" xfId="4" applyFont="1" applyFill="1" applyAlignment="1">
      <alignment vertical="center"/>
    </xf>
    <xf numFmtId="0" fontId="77" fillId="0" borderId="0" xfId="4" applyFont="1" applyFill="1" applyBorder="1" applyAlignment="1">
      <alignment vertical="center"/>
    </xf>
    <xf numFmtId="0" fontId="63" fillId="4" borderId="4" xfId="4" applyFont="1" applyFill="1" applyBorder="1" applyAlignment="1">
      <alignment horizontal="center" vertical="center" wrapText="1" shrinkToFit="1"/>
    </xf>
    <xf numFmtId="0" fontId="21" fillId="3" borderId="0" xfId="4" applyFont="1" applyFill="1" applyBorder="1" applyAlignment="1">
      <alignment horizontal="left" vertical="center" wrapText="1" indent="2"/>
    </xf>
    <xf numFmtId="166" fontId="21" fillId="3" borderId="0" xfId="1" applyNumberFormat="1" applyFont="1" applyFill="1" applyBorder="1" applyAlignment="1">
      <alignment horizontal="right" vertical="center" wrapText="1" indent="1"/>
    </xf>
    <xf numFmtId="172" fontId="3" fillId="0" borderId="0" xfId="0" applyNumberFormat="1" applyFont="1"/>
    <xf numFmtId="172" fontId="17" fillId="3" borderId="0" xfId="4" applyNumberFormat="1" applyFont="1" applyFill="1" applyBorder="1" applyAlignment="1">
      <alignment horizontal="right" vertical="center" wrapText="1" shrinkToFit="1"/>
    </xf>
    <xf numFmtId="172" fontId="18" fillId="0" borderId="0" xfId="0" applyNumberFormat="1" applyFont="1" applyFill="1" applyBorder="1" applyAlignment="1">
      <alignment horizontal="center"/>
    </xf>
    <xf numFmtId="172" fontId="6" fillId="0" borderId="0" xfId="5" applyNumberFormat="1" applyFont="1" applyBorder="1" applyAlignment="1">
      <alignment horizontal="center"/>
    </xf>
    <xf numFmtId="164" fontId="6" fillId="0" borderId="0" xfId="5" applyNumberFormat="1" applyFont="1" applyBorder="1" applyAlignment="1">
      <alignment horizontal="center"/>
    </xf>
    <xf numFmtId="172" fontId="7" fillId="0" borderId="0" xfId="5" applyNumberFormat="1" applyFont="1" applyFill="1" applyBorder="1" applyAlignment="1">
      <alignment horizontal="center" vertical="center" wrapText="1"/>
    </xf>
    <xf numFmtId="164" fontId="7" fillId="0" borderId="0" xfId="5" applyNumberFormat="1" applyFont="1" applyFill="1" applyBorder="1" applyAlignment="1">
      <alignment horizontal="center" vertical="center" wrapText="1"/>
    </xf>
    <xf numFmtId="172" fontId="6" fillId="0" borderId="0" xfId="5" applyNumberFormat="1" applyFont="1" applyFill="1" applyBorder="1" applyAlignment="1">
      <alignment horizontal="center"/>
    </xf>
    <xf numFmtId="164" fontId="6" fillId="0" borderId="0" xfId="5" applyNumberFormat="1" applyFont="1" applyFill="1" applyBorder="1" applyAlignment="1">
      <alignment horizontal="center"/>
    </xf>
    <xf numFmtId="44" fontId="3" fillId="0" borderId="0" xfId="0" applyNumberFormat="1" applyFont="1"/>
    <xf numFmtId="172" fontId="3" fillId="0" borderId="0" xfId="5" applyNumberFormat="1" applyFont="1" applyFill="1" applyBorder="1" applyAlignment="1">
      <alignment horizontal="right" vertical="center" wrapText="1" shrinkToFit="1"/>
    </xf>
    <xf numFmtId="0" fontId="21" fillId="4" borderId="0" xfId="4" applyFont="1" applyFill="1" applyBorder="1" applyAlignment="1">
      <alignment horizontal="left" wrapText="1" shrinkToFit="1"/>
    </xf>
    <xf numFmtId="172" fontId="3" fillId="0" borderId="0" xfId="0" applyNumberFormat="1" applyFont="1" applyBorder="1"/>
    <xf numFmtId="0" fontId="6" fillId="0" borderId="8" xfId="0" applyFont="1" applyBorder="1" applyAlignment="1">
      <alignment horizontal="center" vertical="center"/>
    </xf>
    <xf numFmtId="0" fontId="6" fillId="0" borderId="8" xfId="0" applyFont="1" applyBorder="1"/>
    <xf numFmtId="172" fontId="6" fillId="0" borderId="8" xfId="5" applyNumberFormat="1" applyFont="1" applyBorder="1" applyAlignment="1">
      <alignment horizontal="center"/>
    </xf>
    <xf numFmtId="0" fontId="3" fillId="0" borderId="8" xfId="0" applyFont="1" applyBorder="1"/>
    <xf numFmtId="0" fontId="1" fillId="0" borderId="8" xfId="0" applyFont="1" applyBorder="1"/>
    <xf numFmtId="0" fontId="5" fillId="3" borderId="8" xfId="0" applyFont="1" applyFill="1" applyBorder="1" applyAlignment="1">
      <alignment horizontal="center" vertical="center" wrapText="1" shrinkToFit="1"/>
    </xf>
    <xf numFmtId="0" fontId="21" fillId="0" borderId="0" xfId="4" applyFont="1" applyFill="1" applyBorder="1" applyAlignment="1">
      <alignment horizontal="left" wrapText="1" shrinkToFit="1"/>
    </xf>
    <xf numFmtId="0" fontId="66" fillId="0" borderId="0" xfId="4" applyFont="1" applyFill="1" applyBorder="1" applyAlignment="1">
      <alignment horizontal="right" wrapText="1" shrinkToFit="1"/>
    </xf>
    <xf numFmtId="166" fontId="21" fillId="0" borderId="0" xfId="1" applyNumberFormat="1" applyFont="1" applyFill="1" applyBorder="1" applyAlignment="1">
      <alignment horizontal="right" wrapText="1" shrinkToFit="1"/>
    </xf>
    <xf numFmtId="9" fontId="21" fillId="0" borderId="0" xfId="5" applyFont="1" applyFill="1" applyBorder="1" applyAlignment="1">
      <alignment horizontal="right" wrapText="1" shrinkToFit="1"/>
    </xf>
    <xf numFmtId="9" fontId="21" fillId="4" borderId="5" xfId="5" applyFont="1" applyFill="1" applyBorder="1" applyAlignment="1">
      <alignment horizontal="right" wrapText="1" shrinkToFit="1"/>
    </xf>
    <xf numFmtId="9" fontId="21" fillId="4" borderId="0" xfId="5" applyFont="1" applyFill="1" applyBorder="1" applyAlignment="1">
      <alignment horizontal="right" wrapText="1" shrinkToFit="1"/>
    </xf>
    <xf numFmtId="0" fontId="21" fillId="4" borderId="0" xfId="4" applyNumberFormat="1" applyFont="1" applyFill="1" applyBorder="1" applyAlignment="1">
      <alignment horizontal="left" wrapText="1" shrinkToFit="1"/>
    </xf>
    <xf numFmtId="166" fontId="21" fillId="0" borderId="5" xfId="1" applyNumberFormat="1" applyFont="1" applyFill="1" applyBorder="1" applyAlignment="1">
      <alignment horizontal="right" wrapText="1" shrinkToFit="1"/>
    </xf>
    <xf numFmtId="9" fontId="21" fillId="0" borderId="5" xfId="5" applyFont="1" applyFill="1" applyBorder="1" applyAlignment="1">
      <alignment horizontal="right" wrapText="1" shrinkToFit="1"/>
    </xf>
    <xf numFmtId="0" fontId="21" fillId="0" borderId="0" xfId="4" applyFont="1" applyFill="1" applyBorder="1" applyAlignment="1">
      <alignment horizontal="left" wrapText="1" shrinkToFit="1"/>
    </xf>
    <xf numFmtId="166" fontId="26" fillId="4" borderId="2" xfId="1" applyNumberFormat="1" applyFont="1" applyFill="1" applyBorder="1" applyAlignment="1">
      <alignment horizontal="right" wrapText="1" shrinkToFit="1"/>
    </xf>
    <xf numFmtId="166" fontId="26" fillId="4" borderId="5" xfId="1" applyNumberFormat="1" applyFont="1" applyFill="1" applyBorder="1" applyAlignment="1">
      <alignment horizontal="right" wrapText="1" shrinkToFit="1"/>
    </xf>
    <xf numFmtId="166" fontId="27" fillId="4" borderId="0" xfId="1" applyNumberFormat="1" applyFont="1" applyFill="1" applyBorder="1" applyAlignment="1">
      <alignment horizontal="right" vertical="center" wrapText="1"/>
    </xf>
    <xf numFmtId="165" fontId="26" fillId="4" borderId="0" xfId="1" applyNumberFormat="1" applyFont="1" applyFill="1" applyBorder="1" applyAlignment="1">
      <alignment horizontal="right" wrapText="1" shrinkToFit="1"/>
    </xf>
    <xf numFmtId="0" fontId="64" fillId="0" borderId="5" xfId="4" applyNumberFormat="1" applyFont="1" applyFill="1" applyBorder="1" applyAlignment="1">
      <alignment horizontal="left" vertical="center" wrapText="1" shrinkToFit="1"/>
    </xf>
    <xf numFmtId="0" fontId="64" fillId="0" borderId="5" xfId="4" applyNumberFormat="1" applyFont="1" applyFill="1" applyBorder="1" applyAlignment="1">
      <alignment horizontal="left" wrapText="1" shrinkToFit="1"/>
    </xf>
    <xf numFmtId="0" fontId="38" fillId="4" borderId="1" xfId="0" applyFont="1" applyFill="1" applyBorder="1" applyAlignment="1">
      <alignment horizontal="left" vertical="center" wrapText="1" indent="1"/>
    </xf>
    <xf numFmtId="166" fontId="26" fillId="4" borderId="1" xfId="1" applyNumberFormat="1" applyFont="1" applyFill="1" applyBorder="1" applyAlignment="1">
      <alignment horizontal="right" wrapText="1" shrinkToFit="1"/>
    </xf>
    <xf numFmtId="169" fontId="26" fillId="4" borderId="1" xfId="1" applyNumberFormat="1" applyFont="1" applyFill="1" applyBorder="1" applyAlignment="1">
      <alignment horizontal="right" wrapText="1" shrinkToFit="1"/>
    </xf>
    <xf numFmtId="0" fontId="21" fillId="3" borderId="0" xfId="4" applyFont="1" applyFill="1" applyBorder="1" applyAlignment="1">
      <alignment horizontal="left" vertical="center" wrapText="1"/>
    </xf>
    <xf numFmtId="164" fontId="26" fillId="4" borderId="0" xfId="5" applyNumberFormat="1" applyFont="1" applyFill="1" applyBorder="1" applyAlignment="1">
      <alignment horizontal="right" wrapText="1" shrinkToFit="1"/>
    </xf>
    <xf numFmtId="164" fontId="26" fillId="4" borderId="2" xfId="5" applyNumberFormat="1" applyFont="1" applyFill="1" applyBorder="1" applyAlignment="1">
      <alignment horizontal="right" wrapText="1" shrinkToFit="1"/>
    </xf>
    <xf numFmtId="9" fontId="26" fillId="4" borderId="0" xfId="5" applyFont="1" applyFill="1" applyBorder="1" applyAlignment="1">
      <alignment horizontal="right" wrapText="1" shrinkToFit="1"/>
    </xf>
    <xf numFmtId="0" fontId="23" fillId="0" borderId="0" xfId="1" applyNumberFormat="1" applyFont="1" applyFill="1" applyBorder="1" applyAlignment="1">
      <alignment vertical="center" wrapText="1" shrinkToFit="1"/>
    </xf>
    <xf numFmtId="164" fontId="26" fillId="3" borderId="2" xfId="5" applyNumberFormat="1" applyFont="1" applyFill="1" applyBorder="1" applyAlignment="1">
      <alignment horizontal="right" wrapText="1" shrinkToFit="1"/>
    </xf>
    <xf numFmtId="164" fontId="26" fillId="3" borderId="0" xfId="5" applyNumberFormat="1" applyFont="1" applyFill="1" applyBorder="1" applyAlignment="1">
      <alignment horizontal="right" wrapText="1" shrinkToFit="1"/>
    </xf>
    <xf numFmtId="164" fontId="26" fillId="4" borderId="1" xfId="5" applyNumberFormat="1" applyFont="1" applyFill="1" applyBorder="1" applyAlignment="1">
      <alignment horizontal="right" wrapText="1" shrinkToFit="1"/>
    </xf>
    <xf numFmtId="164" fontId="26" fillId="3" borderId="5" xfId="5" applyNumberFormat="1" applyFont="1" applyFill="1" applyBorder="1" applyAlignment="1">
      <alignment horizontal="right" wrapText="1" shrinkToFit="1"/>
    </xf>
    <xf numFmtId="164" fontId="26" fillId="4" borderId="5" xfId="5" applyNumberFormat="1" applyFont="1" applyFill="1" applyBorder="1" applyAlignment="1">
      <alignment horizontal="right" wrapText="1" shrinkToFit="1"/>
    </xf>
    <xf numFmtId="164" fontId="26" fillId="3" borderId="6" xfId="5" applyNumberFormat="1" applyFont="1" applyFill="1" applyBorder="1" applyAlignment="1">
      <alignment horizontal="right" vertical="center" wrapText="1" shrinkToFit="1"/>
    </xf>
    <xf numFmtId="164" fontId="26" fillId="0" borderId="6" xfId="5" applyNumberFormat="1" applyFont="1" applyFill="1" applyBorder="1" applyAlignment="1">
      <alignment horizontal="right" vertical="center" wrapText="1" shrinkToFit="1"/>
    </xf>
    <xf numFmtId="9" fontId="26" fillId="3" borderId="6" xfId="5" applyFont="1" applyFill="1" applyBorder="1" applyAlignment="1">
      <alignment horizontal="right" vertical="center" wrapText="1" shrinkToFit="1"/>
    </xf>
    <xf numFmtId="164" fontId="26" fillId="4" borderId="0" xfId="5" applyNumberFormat="1" applyFont="1" applyFill="1" applyBorder="1" applyAlignment="1">
      <alignment horizontal="center" vertical="center" wrapText="1" shrinkToFit="1"/>
    </xf>
    <xf numFmtId="169" fontId="21" fillId="0" borderId="0" xfId="1" applyNumberFormat="1" applyFont="1" applyFill="1" applyBorder="1" applyAlignment="1">
      <alignment horizontal="center" vertical="center" wrapText="1" shrinkToFit="1"/>
    </xf>
    <xf numFmtId="0" fontId="82" fillId="3" borderId="0" xfId="4" applyFont="1" applyFill="1" applyBorder="1" applyAlignment="1">
      <alignment horizontal="left" vertical="center"/>
    </xf>
    <xf numFmtId="0" fontId="83" fillId="3" borderId="0" xfId="4" applyFont="1" applyFill="1" applyAlignment="1">
      <alignment vertical="center"/>
    </xf>
    <xf numFmtId="0" fontId="84" fillId="3" borderId="0" xfId="3" applyFont="1" applyFill="1" applyBorder="1" applyAlignment="1">
      <alignment horizontal="centerContinuous" vertical="center" wrapText="1"/>
    </xf>
    <xf numFmtId="0" fontId="84" fillId="3" borderId="0" xfId="3" applyFont="1" applyFill="1" applyBorder="1" applyAlignment="1">
      <alignment horizontal="centerContinuous" vertical="center"/>
    </xf>
    <xf numFmtId="0" fontId="85" fillId="3" borderId="0" xfId="4" applyFont="1" applyFill="1" applyBorder="1" applyAlignment="1">
      <alignment horizontal="centerContinuous" vertical="center" shrinkToFit="1"/>
    </xf>
    <xf numFmtId="0" fontId="85" fillId="3" borderId="0" xfId="4" applyFont="1" applyFill="1" applyBorder="1" applyAlignment="1">
      <alignment horizontal="centerContinuous" vertical="center"/>
    </xf>
    <xf numFmtId="165" fontId="21" fillId="4" borderId="0" xfId="7" applyNumberFormat="1" applyFont="1" applyFill="1" applyBorder="1" applyAlignment="1">
      <alignment horizontal="left" vertical="center" wrapText="1" shrinkToFit="1"/>
    </xf>
    <xf numFmtId="165" fontId="85" fillId="3" borderId="0" xfId="4" applyNumberFormat="1" applyFont="1" applyFill="1" applyBorder="1" applyAlignment="1">
      <alignment vertical="center"/>
    </xf>
    <xf numFmtId="165" fontId="21" fillId="0" borderId="0" xfId="7" applyNumberFormat="1" applyFont="1" applyFill="1" applyBorder="1" applyAlignment="1">
      <alignment horizontal="left" vertical="center" wrapText="1" indent="2" shrinkToFit="1"/>
    </xf>
    <xf numFmtId="169" fontId="21" fillId="0" borderId="0" xfId="7" applyNumberFormat="1" applyFont="1" applyFill="1" applyBorder="1" applyAlignment="1">
      <alignment horizontal="center" vertical="center" wrapText="1" shrinkToFit="1"/>
    </xf>
    <xf numFmtId="169" fontId="64" fillId="0" borderId="0" xfId="7" applyNumberFormat="1" applyFont="1" applyFill="1" applyBorder="1" applyAlignment="1">
      <alignment horizontal="center" vertical="center" wrapText="1" shrinkToFit="1"/>
    </xf>
    <xf numFmtId="164" fontId="21" fillId="0" borderId="0" xfId="5" applyNumberFormat="1" applyFont="1" applyFill="1" applyBorder="1" applyAlignment="1">
      <alignment horizontal="center" vertical="center" wrapText="1" shrinkToFit="1"/>
    </xf>
    <xf numFmtId="165" fontId="85" fillId="0" borderId="0" xfId="4" applyNumberFormat="1" applyFont="1" applyFill="1" applyBorder="1" applyAlignment="1">
      <alignment vertical="center"/>
    </xf>
    <xf numFmtId="165" fontId="84" fillId="4" borderId="0" xfId="7" applyNumberFormat="1" applyFont="1" applyFill="1" applyBorder="1" applyAlignment="1">
      <alignment horizontal="left" vertical="center" wrapText="1" shrinkToFit="1"/>
    </xf>
    <xf numFmtId="165" fontId="84" fillId="4" borderId="0" xfId="7" applyNumberFormat="1" applyFont="1" applyFill="1" applyBorder="1" applyAlignment="1">
      <alignment horizontal="center" vertical="center" wrapText="1" shrinkToFit="1"/>
    </xf>
    <xf numFmtId="0" fontId="87" fillId="0" borderId="0" xfId="6" applyFont="1"/>
    <xf numFmtId="0" fontId="85" fillId="3" borderId="0" xfId="4" applyFont="1" applyFill="1" applyBorder="1" applyAlignment="1">
      <alignment vertical="center" wrapText="1"/>
    </xf>
    <xf numFmtId="0" fontId="85" fillId="3" borderId="0" xfId="4" applyFont="1" applyFill="1" applyBorder="1" applyAlignment="1">
      <alignment vertical="center"/>
    </xf>
    <xf numFmtId="0" fontId="85" fillId="3" borderId="0" xfId="4" applyFont="1" applyFill="1" applyBorder="1" applyAlignment="1">
      <alignment vertical="center" shrinkToFit="1"/>
    </xf>
    <xf numFmtId="170" fontId="63" fillId="3" borderId="0" xfId="4" applyNumberFormat="1" applyFont="1" applyFill="1" applyBorder="1" applyAlignment="1">
      <alignment horizontal="center" vertical="center" wrapText="1" shrinkToFit="1"/>
    </xf>
    <xf numFmtId="169" fontId="21" fillId="0" borderId="0" xfId="7" applyNumberFormat="1" applyFont="1" applyFill="1" applyBorder="1" applyAlignment="1">
      <alignment horizontal="center" vertical="center" wrapText="1" shrinkToFit="1"/>
    </xf>
    <xf numFmtId="0" fontId="21" fillId="0" borderId="0" xfId="4" applyFont="1" applyFill="1" applyBorder="1" applyAlignment="1">
      <alignment vertical="center"/>
    </xf>
    <xf numFmtId="0" fontId="83" fillId="0" borderId="0" xfId="4" applyFont="1" applyFill="1" applyAlignment="1">
      <alignment vertical="center"/>
    </xf>
    <xf numFmtId="0" fontId="88" fillId="0" borderId="0" xfId="4" applyFont="1" applyFill="1" applyBorder="1" applyAlignment="1">
      <alignment vertical="center" shrinkToFit="1"/>
    </xf>
    <xf numFmtId="165" fontId="33" fillId="0" borderId="0" xfId="7" applyNumberFormat="1" applyFont="1" applyFill="1" applyBorder="1" applyAlignment="1">
      <alignment vertical="center" wrapText="1" shrinkToFit="1"/>
    </xf>
    <xf numFmtId="0" fontId="83" fillId="3" borderId="0" xfId="4" applyFont="1" applyFill="1" applyBorder="1" applyAlignment="1">
      <alignment vertical="center"/>
    </xf>
    <xf numFmtId="166" fontId="21" fillId="3" borderId="0" xfId="7" applyNumberFormat="1" applyFont="1" applyFill="1" applyBorder="1" applyAlignment="1">
      <alignment horizontal="right" vertical="center" wrapText="1" indent="1"/>
    </xf>
    <xf numFmtId="164" fontId="21" fillId="3" borderId="0" xfId="5" applyNumberFormat="1" applyFont="1" applyFill="1" applyBorder="1" applyAlignment="1">
      <alignment horizontal="center" vertical="center" wrapText="1"/>
    </xf>
    <xf numFmtId="0" fontId="13" fillId="3" borderId="0" xfId="4" applyFont="1" applyFill="1" applyBorder="1" applyAlignment="1">
      <alignment vertical="center" wrapText="1"/>
    </xf>
    <xf numFmtId="0" fontId="83" fillId="3" borderId="0" xfId="4" applyFont="1" applyFill="1" applyAlignment="1">
      <alignment horizontal="center" vertical="center"/>
    </xf>
    <xf numFmtId="0" fontId="29" fillId="0" borderId="0" xfId="0" applyFont="1" applyFill="1" applyBorder="1" applyAlignment="1">
      <alignment vertical="center" wrapText="1" shrinkToFit="1"/>
    </xf>
    <xf numFmtId="169" fontId="26" fillId="0" borderId="0" xfId="1" applyNumberFormat="1" applyFont="1" applyFill="1" applyBorder="1" applyAlignment="1">
      <alignment horizontal="right" wrapText="1" shrinkToFit="1"/>
    </xf>
    <xf numFmtId="164" fontId="26" fillId="0" borderId="0" xfId="5" applyNumberFormat="1" applyFont="1" applyFill="1" applyBorder="1" applyAlignment="1">
      <alignment horizontal="right" wrapText="1" shrinkToFit="1"/>
    </xf>
    <xf numFmtId="0" fontId="36" fillId="0" borderId="0" xfId="0" applyFont="1" applyFill="1" applyBorder="1" applyAlignment="1">
      <alignment vertical="center" wrapText="1" shrinkToFit="1"/>
    </xf>
    <xf numFmtId="165" fontId="33" fillId="0" borderId="0" xfId="1" applyNumberFormat="1" applyFont="1" applyFill="1" applyBorder="1" applyAlignment="1">
      <alignment vertical="center" wrapText="1" shrinkToFit="1"/>
    </xf>
    <xf numFmtId="173" fontId="21" fillId="0" borderId="0" xfId="7" applyNumberFormat="1" applyFont="1" applyFill="1" applyBorder="1" applyAlignment="1">
      <alignment horizontal="left" vertical="center" wrapText="1" shrinkToFit="1"/>
    </xf>
    <xf numFmtId="0" fontId="34" fillId="4" borderId="0" xfId="4" applyFont="1" applyFill="1" applyBorder="1" applyAlignment="1">
      <alignment horizontal="centerContinuous" vertical="center" wrapText="1" shrinkToFit="1"/>
    </xf>
    <xf numFmtId="164" fontId="21" fillId="4" borderId="0" xfId="5" applyNumberFormat="1" applyFont="1" applyFill="1" applyBorder="1" applyAlignment="1">
      <alignment horizontal="center" wrapText="1" shrinkToFit="1"/>
    </xf>
    <xf numFmtId="165" fontId="26" fillId="4" borderId="0" xfId="7" applyFont="1" applyFill="1" applyBorder="1" applyAlignment="1">
      <alignment horizontal="center" vertical="center" wrapText="1" shrinkToFit="1"/>
    </xf>
    <xf numFmtId="164" fontId="21" fillId="3" borderId="0" xfId="2" applyNumberFormat="1" applyFont="1" applyFill="1" applyBorder="1" applyAlignment="1">
      <alignment horizontal="center" vertical="center" wrapText="1"/>
    </xf>
    <xf numFmtId="169" fontId="21" fillId="0" borderId="0" xfId="1" applyNumberFormat="1" applyFont="1" applyFill="1" applyBorder="1" applyAlignment="1">
      <alignment horizontal="center" vertical="center" wrapText="1" shrinkToFit="1"/>
    </xf>
    <xf numFmtId="169" fontId="21" fillId="0" borderId="0" xfId="7" applyNumberFormat="1" applyFont="1" applyFill="1" applyBorder="1" applyAlignment="1">
      <alignment horizontal="center" vertical="center" wrapText="1" shrinkToFit="1"/>
    </xf>
    <xf numFmtId="0" fontId="87" fillId="0" borderId="0" xfId="0" applyFont="1"/>
    <xf numFmtId="172" fontId="3" fillId="0" borderId="0" xfId="0" applyNumberFormat="1" applyFont="1" applyFill="1" applyBorder="1"/>
    <xf numFmtId="0" fontId="6" fillId="0" borderId="9" xfId="0" applyFont="1" applyBorder="1"/>
    <xf numFmtId="172" fontId="6" fillId="0" borderId="9" xfId="5" applyNumberFormat="1" applyFont="1" applyBorder="1" applyAlignment="1">
      <alignment horizontal="center"/>
    </xf>
    <xf numFmtId="172" fontId="3" fillId="0" borderId="9" xfId="0" applyNumberFormat="1" applyFont="1" applyBorder="1"/>
    <xf numFmtId="164" fontId="6" fillId="0" borderId="9" xfId="5" applyNumberFormat="1" applyFont="1" applyBorder="1" applyAlignment="1">
      <alignment horizontal="center"/>
    </xf>
    <xf numFmtId="0" fontId="7" fillId="6" borderId="6" xfId="0" applyFont="1" applyFill="1" applyBorder="1" applyAlignment="1">
      <alignment horizontal="left" vertical="center" wrapText="1"/>
    </xf>
    <xf numFmtId="172" fontId="7" fillId="6" borderId="6" xfId="5" applyNumberFormat="1" applyFont="1" applyFill="1" applyBorder="1" applyAlignment="1">
      <alignment horizontal="center" vertical="center" wrapText="1"/>
    </xf>
    <xf numFmtId="0" fontId="2" fillId="5" borderId="0" xfId="4" applyFont="1" applyFill="1" applyBorder="1" applyAlignment="1">
      <alignment horizontal="centerContinuous" vertical="center" shrinkToFit="1"/>
    </xf>
    <xf numFmtId="0" fontId="7" fillId="0" borderId="9" xfId="4" applyFont="1" applyFill="1" applyBorder="1" applyAlignment="1">
      <alignment wrapText="1"/>
    </xf>
    <xf numFmtId="0" fontId="7" fillId="0" borderId="9" xfId="4" applyFont="1" applyFill="1" applyBorder="1" applyAlignment="1">
      <alignment vertical="center" wrapText="1" shrinkToFit="1"/>
    </xf>
    <xf numFmtId="166" fontId="3" fillId="0" borderId="9" xfId="1" applyNumberFormat="1" applyFont="1" applyFill="1" applyBorder="1" applyAlignment="1">
      <alignment horizontal="center" vertical="center" wrapText="1" shrinkToFit="1"/>
    </xf>
    <xf numFmtId="172" fontId="3" fillId="0" borderId="9" xfId="5" applyNumberFormat="1" applyFont="1" applyFill="1" applyBorder="1" applyAlignment="1">
      <alignment horizontal="center" vertical="center" wrapText="1" shrinkToFit="1"/>
    </xf>
    <xf numFmtId="172" fontId="3" fillId="0" borderId="9" xfId="5" applyNumberFormat="1" applyFont="1" applyFill="1" applyBorder="1" applyAlignment="1">
      <alignment horizontal="right" vertical="center" wrapText="1" shrinkToFit="1"/>
    </xf>
    <xf numFmtId="0" fontId="3" fillId="6" borderId="0" xfId="4" applyFont="1" applyFill="1" applyBorder="1" applyAlignment="1">
      <alignment vertical="center"/>
    </xf>
    <xf numFmtId="3" fontId="18" fillId="7" borderId="0" xfId="0" applyNumberFormat="1" applyFont="1" applyFill="1" applyBorder="1" applyAlignment="1">
      <alignment horizontal="center"/>
    </xf>
    <xf numFmtId="172" fontId="18" fillId="7" borderId="0" xfId="0" applyNumberFormat="1" applyFont="1" applyFill="1" applyBorder="1" applyAlignment="1">
      <alignment horizontal="center"/>
    </xf>
    <xf numFmtId="0" fontId="62" fillId="5" borderId="0" xfId="0" applyFont="1" applyFill="1" applyBorder="1" applyAlignment="1">
      <alignment vertical="center"/>
    </xf>
    <xf numFmtId="0" fontId="62" fillId="5" borderId="0" xfId="4" applyFont="1" applyFill="1" applyBorder="1" applyAlignment="1">
      <alignment vertical="center"/>
    </xf>
    <xf numFmtId="0" fontId="67" fillId="0" borderId="10" xfId="4" applyFont="1" applyFill="1" applyBorder="1" applyAlignment="1">
      <alignment wrapText="1"/>
    </xf>
    <xf numFmtId="9" fontId="67" fillId="0" borderId="10" xfId="5" applyFont="1" applyFill="1" applyBorder="1" applyAlignment="1">
      <alignment horizontal="center" wrapText="1"/>
    </xf>
    <xf numFmtId="164" fontId="67" fillId="0" borderId="10" xfId="5" applyNumberFormat="1" applyFont="1" applyFill="1" applyBorder="1" applyAlignment="1">
      <alignment horizontal="center" wrapText="1"/>
    </xf>
    <xf numFmtId="0" fontId="66" fillId="0" borderId="9" xfId="4" applyFont="1" applyFill="1" applyBorder="1" applyAlignment="1">
      <alignment wrapText="1"/>
    </xf>
    <xf numFmtId="0" fontId="91" fillId="4" borderId="4" xfId="4" applyFont="1" applyFill="1" applyBorder="1" applyAlignment="1">
      <alignment horizontal="center" vertical="center" wrapText="1" shrinkToFit="1"/>
    </xf>
    <xf numFmtId="0" fontId="21" fillId="6" borderId="0" xfId="4" applyFont="1" applyFill="1" applyBorder="1" applyAlignment="1">
      <alignment horizontal="left" wrapText="1" shrinkToFit="1"/>
    </xf>
    <xf numFmtId="0" fontId="64" fillId="6" borderId="0" xfId="4" applyFont="1" applyFill="1" applyBorder="1" applyAlignment="1">
      <alignment horizontal="left" vertical="center" wrapText="1" shrinkToFit="1"/>
    </xf>
    <xf numFmtId="0" fontId="67" fillId="6" borderId="10" xfId="4" applyFont="1" applyFill="1" applyBorder="1" applyAlignment="1">
      <alignment wrapText="1"/>
    </xf>
    <xf numFmtId="0" fontId="67" fillId="6" borderId="11" xfId="4" applyFont="1" applyFill="1" applyBorder="1" applyAlignment="1">
      <alignment wrapText="1"/>
    </xf>
    <xf numFmtId="0" fontId="21" fillId="6" borderId="0" xfId="4" applyNumberFormat="1" applyFont="1" applyFill="1" applyBorder="1" applyAlignment="1">
      <alignment horizontal="left" wrapText="1" shrinkToFit="1"/>
    </xf>
    <xf numFmtId="0" fontId="64" fillId="6" borderId="0" xfId="4" applyNumberFormat="1" applyFont="1" applyFill="1" applyBorder="1" applyAlignment="1">
      <alignment horizontal="left" wrapText="1" shrinkToFit="1"/>
    </xf>
    <xf numFmtId="0" fontId="21" fillId="6" borderId="0" xfId="4" applyNumberFormat="1" applyFont="1" applyFill="1" applyBorder="1" applyAlignment="1">
      <alignment horizontal="left" vertical="center" wrapText="1" shrinkToFit="1"/>
    </xf>
    <xf numFmtId="0" fontId="21" fillId="6" borderId="5" xfId="4" applyNumberFormat="1" applyFont="1" applyFill="1" applyBorder="1" applyAlignment="1">
      <alignment horizontal="left" wrapText="1" shrinkToFit="1"/>
    </xf>
    <xf numFmtId="166" fontId="21" fillId="6" borderId="0" xfId="1" applyNumberFormat="1" applyFont="1" applyFill="1" applyBorder="1" applyAlignment="1">
      <alignment horizontal="right" wrapText="1" shrinkToFit="1"/>
    </xf>
    <xf numFmtId="9" fontId="21" fillId="6" borderId="0" xfId="5" applyFont="1" applyFill="1" applyBorder="1" applyAlignment="1">
      <alignment horizontal="right" wrapText="1" shrinkToFit="1"/>
    </xf>
    <xf numFmtId="166" fontId="67" fillId="6" borderId="10" xfId="1" applyNumberFormat="1" applyFont="1" applyFill="1" applyBorder="1" applyAlignment="1">
      <alignment horizontal="right" wrapText="1"/>
    </xf>
    <xf numFmtId="9" fontId="66" fillId="6" borderId="10" xfId="5" applyFont="1" applyFill="1" applyBorder="1" applyAlignment="1">
      <alignment horizontal="right" wrapText="1"/>
    </xf>
    <xf numFmtId="166" fontId="21" fillId="6" borderId="5" xfId="1" applyNumberFormat="1" applyFont="1" applyFill="1" applyBorder="1" applyAlignment="1">
      <alignment horizontal="right" wrapText="1" shrinkToFit="1"/>
    </xf>
    <xf numFmtId="9" fontId="21" fillId="6" borderId="5" xfId="5" applyFont="1" applyFill="1" applyBorder="1" applyAlignment="1">
      <alignment horizontal="right" wrapText="1" shrinkToFit="1"/>
    </xf>
    <xf numFmtId="166" fontId="67" fillId="6" borderId="11" xfId="1" applyNumberFormat="1" applyFont="1" applyFill="1" applyBorder="1" applyAlignment="1">
      <alignment horizontal="right" wrapText="1"/>
    </xf>
    <xf numFmtId="9" fontId="66" fillId="6" borderId="11" xfId="5" applyFont="1" applyFill="1" applyBorder="1" applyAlignment="1">
      <alignment horizontal="right" wrapText="1"/>
    </xf>
    <xf numFmtId="164" fontId="21" fillId="6" borderId="0" xfId="2" applyNumberFormat="1" applyFont="1" applyFill="1" applyBorder="1" applyAlignment="1">
      <alignment horizontal="left" wrapText="1" shrinkToFit="1"/>
    </xf>
    <xf numFmtId="164" fontId="21" fillId="6" borderId="0" xfId="5" applyNumberFormat="1" applyFont="1" applyFill="1" applyBorder="1" applyAlignment="1">
      <alignment horizontal="center" wrapText="1" shrinkToFit="1"/>
    </xf>
    <xf numFmtId="0" fontId="92" fillId="3" borderId="0" xfId="0" applyFont="1" applyFill="1" applyBorder="1" applyAlignment="1">
      <alignment vertical="center" wrapText="1" shrinkToFit="1"/>
    </xf>
    <xf numFmtId="0" fontId="92" fillId="3" borderId="0" xfId="0" applyFont="1" applyFill="1" applyBorder="1" applyAlignment="1">
      <alignment horizontal="center" vertical="center" wrapText="1" shrinkToFit="1"/>
    </xf>
    <xf numFmtId="0" fontId="92" fillId="0" borderId="0" xfId="0" applyFont="1" applyFill="1" applyBorder="1" applyAlignment="1">
      <alignment horizontal="center" vertical="center" wrapText="1" shrinkToFit="1"/>
    </xf>
    <xf numFmtId="0" fontId="25" fillId="5" borderId="0" xfId="0" applyFont="1" applyFill="1" applyBorder="1" applyAlignment="1">
      <alignment vertical="center" wrapText="1"/>
    </xf>
    <xf numFmtId="0" fontId="23" fillId="3" borderId="0" xfId="0" applyFont="1" applyFill="1" applyBorder="1" applyAlignment="1">
      <alignment horizontal="right" vertical="center" wrapText="1" shrinkToFit="1"/>
    </xf>
    <xf numFmtId="0" fontId="38" fillId="4" borderId="9" xfId="0" applyFont="1" applyFill="1" applyBorder="1" applyAlignment="1">
      <alignment vertical="center" wrapText="1" shrinkToFit="1"/>
    </xf>
    <xf numFmtId="166" fontId="23" fillId="4" borderId="9" xfId="1" applyNumberFormat="1" applyFont="1" applyFill="1" applyBorder="1" applyAlignment="1">
      <alignment horizontal="right" vertical="center" wrapText="1" shrinkToFit="1"/>
    </xf>
    <xf numFmtId="0" fontId="23" fillId="4" borderId="11" xfId="0" applyFont="1" applyFill="1" applyBorder="1" applyAlignment="1">
      <alignment vertical="center" wrapText="1"/>
    </xf>
    <xf numFmtId="166" fontId="26" fillId="4" borderId="11" xfId="1" applyNumberFormat="1" applyFont="1" applyFill="1" applyBorder="1" applyAlignment="1">
      <alignment horizontal="right" vertical="center" wrapText="1" shrinkToFit="1"/>
    </xf>
    <xf numFmtId="0" fontId="42" fillId="4" borderId="11" xfId="0" applyFont="1" applyFill="1" applyBorder="1" applyAlignment="1">
      <alignment horizontal="right" vertical="center" wrapText="1" shrinkToFit="1"/>
    </xf>
    <xf numFmtId="169" fontId="42" fillId="4" borderId="11" xfId="1" applyNumberFormat="1" applyFont="1" applyFill="1" applyBorder="1" applyAlignment="1">
      <alignment horizontal="right" vertical="center" wrapText="1" shrinkToFit="1"/>
    </xf>
    <xf numFmtId="164" fontId="26" fillId="3" borderId="11" xfId="5" applyNumberFormat="1" applyFont="1" applyFill="1" applyBorder="1" applyAlignment="1">
      <alignment horizontal="right" vertical="center" wrapText="1" shrinkToFit="1"/>
    </xf>
    <xf numFmtId="167" fontId="42" fillId="0" borderId="11" xfId="0" applyNumberFormat="1" applyFont="1" applyFill="1" applyBorder="1" applyAlignment="1">
      <alignment horizontal="right" vertical="center" wrapText="1" shrinkToFit="1"/>
    </xf>
    <xf numFmtId="0" fontId="36" fillId="6" borderId="0" xfId="0" applyFont="1" applyFill="1" applyBorder="1" applyAlignment="1">
      <alignment vertical="center" wrapText="1" shrinkToFit="1"/>
    </xf>
    <xf numFmtId="0" fontId="38" fillId="6" borderId="0" xfId="0" applyFont="1" applyFill="1" applyBorder="1" applyAlignment="1">
      <alignment vertical="center" wrapText="1" shrinkToFit="1"/>
    </xf>
    <xf numFmtId="0" fontId="36" fillId="6" borderId="5" xfId="0" applyFont="1" applyFill="1" applyBorder="1" applyAlignment="1">
      <alignment vertical="center" wrapText="1" shrinkToFit="1"/>
    </xf>
    <xf numFmtId="0" fontId="36" fillId="6" borderId="5" xfId="0" applyFont="1" applyFill="1" applyBorder="1" applyAlignment="1">
      <alignment horizontal="left" vertical="center" wrapText="1"/>
    </xf>
    <xf numFmtId="0" fontId="38" fillId="6" borderId="2" xfId="0" applyFont="1" applyFill="1" applyBorder="1" applyAlignment="1">
      <alignment horizontal="left" vertical="center" wrapText="1" indent="1"/>
    </xf>
    <xf numFmtId="0" fontId="38" fillId="6" borderId="0" xfId="0" applyFont="1" applyFill="1" applyBorder="1" applyAlignment="1">
      <alignment horizontal="left" vertical="center" wrapText="1" indent="1"/>
    </xf>
    <xf numFmtId="0" fontId="38" fillId="6" borderId="0" xfId="0" applyFont="1" applyFill="1" applyBorder="1" applyAlignment="1">
      <alignment horizontal="left" vertical="center" wrapText="1"/>
    </xf>
    <xf numFmtId="0" fontId="23" fillId="6" borderId="0" xfId="0" applyFont="1" applyFill="1" applyBorder="1" applyAlignment="1">
      <alignment wrapText="1"/>
    </xf>
    <xf numFmtId="0" fontId="36" fillId="6" borderId="2" xfId="0" applyFont="1" applyFill="1" applyBorder="1" applyAlignment="1">
      <alignment wrapText="1"/>
    </xf>
    <xf numFmtId="169" fontId="26" fillId="6" borderId="0" xfId="1" applyNumberFormat="1" applyFont="1" applyFill="1" applyBorder="1" applyAlignment="1">
      <alignment horizontal="right" wrapText="1" shrinkToFit="1"/>
    </xf>
    <xf numFmtId="164" fontId="26" fillId="6" borderId="0" xfId="5" applyNumberFormat="1" applyFont="1" applyFill="1" applyBorder="1" applyAlignment="1">
      <alignment horizontal="right" wrapText="1" shrinkToFit="1"/>
    </xf>
    <xf numFmtId="166" fontId="26" fillId="6" borderId="1" xfId="1" applyNumberFormat="1" applyFont="1" applyFill="1" applyBorder="1" applyAlignment="1">
      <alignment horizontal="right" wrapText="1" shrinkToFit="1"/>
    </xf>
    <xf numFmtId="169" fontId="26" fillId="6" borderId="1" xfId="1" applyNumberFormat="1" applyFont="1" applyFill="1" applyBorder="1" applyAlignment="1">
      <alignment horizontal="right" wrapText="1" shrinkToFit="1"/>
    </xf>
    <xf numFmtId="166" fontId="27" fillId="6" borderId="5" xfId="1" applyNumberFormat="1" applyFont="1" applyFill="1" applyBorder="1" applyAlignment="1">
      <alignment horizontal="right" vertical="center" wrapText="1" shrinkToFit="1"/>
    </xf>
    <xf numFmtId="164" fontId="26" fillId="6" borderId="5" xfId="5" applyNumberFormat="1" applyFont="1" applyFill="1" applyBorder="1" applyAlignment="1">
      <alignment horizontal="right" wrapText="1" shrinkToFit="1"/>
    </xf>
    <xf numFmtId="166" fontId="26" fillId="6" borderId="0" xfId="1" applyNumberFormat="1" applyFont="1" applyFill="1" applyBorder="1" applyAlignment="1">
      <alignment horizontal="right" wrapText="1" shrinkToFit="1"/>
    </xf>
    <xf numFmtId="166" fontId="26" fillId="6" borderId="2" xfId="1" applyNumberFormat="1" applyFont="1" applyFill="1" applyBorder="1" applyAlignment="1">
      <alignment horizontal="right" wrapText="1" shrinkToFit="1"/>
    </xf>
    <xf numFmtId="164" fontId="26" fillId="6" borderId="2" xfId="5" applyNumberFormat="1" applyFont="1" applyFill="1" applyBorder="1" applyAlignment="1">
      <alignment horizontal="right" wrapText="1" shrinkToFit="1"/>
    </xf>
    <xf numFmtId="166" fontId="26" fillId="6" borderId="0" xfId="1" applyNumberFormat="1" applyFont="1" applyFill="1" applyBorder="1" applyAlignment="1">
      <alignment horizontal="right" vertical="center" wrapText="1" shrinkToFit="1"/>
    </xf>
    <xf numFmtId="9" fontId="26" fillId="6" borderId="0" xfId="5" applyFont="1" applyFill="1" applyAlignment="1">
      <alignment horizontal="right" vertical="center" wrapText="1" shrinkToFit="1"/>
    </xf>
    <xf numFmtId="164" fontId="26" fillId="6" borderId="0" xfId="5" applyNumberFormat="1" applyFont="1" applyFill="1" applyBorder="1" applyAlignment="1">
      <alignment horizontal="right" vertical="center" wrapText="1" shrinkToFit="1"/>
    </xf>
    <xf numFmtId="167" fontId="42" fillId="6" borderId="0" xfId="0" applyNumberFormat="1" applyFont="1" applyFill="1" applyAlignment="1">
      <alignment horizontal="right" vertical="center" wrapText="1" shrinkToFit="1"/>
    </xf>
    <xf numFmtId="166" fontId="26" fillId="6" borderId="2" xfId="1" applyNumberFormat="1" applyFont="1" applyFill="1" applyBorder="1" applyAlignment="1">
      <alignment horizontal="right" vertical="center" wrapText="1" shrinkToFit="1"/>
    </xf>
    <xf numFmtId="164" fontId="26" fillId="6" borderId="2" xfId="5" applyNumberFormat="1" applyFont="1" applyFill="1" applyBorder="1" applyAlignment="1">
      <alignment horizontal="right" vertical="center" wrapText="1" shrinkToFit="1"/>
    </xf>
    <xf numFmtId="0" fontId="23" fillId="4" borderId="9" xfId="0" applyFont="1" applyFill="1" applyBorder="1" applyAlignment="1">
      <alignment vertical="center" wrapText="1" shrinkToFit="1"/>
    </xf>
    <xf numFmtId="165" fontId="26" fillId="4" borderId="9" xfId="1" applyNumberFormat="1" applyFont="1" applyFill="1" applyBorder="1" applyAlignment="1">
      <alignment horizontal="left" vertical="center" wrapText="1" shrinkToFit="1"/>
    </xf>
    <xf numFmtId="0" fontId="27" fillId="0" borderId="9" xfId="4" applyFont="1" applyFill="1" applyBorder="1" applyAlignment="1">
      <alignment vertical="center" wrapText="1" shrinkToFit="1"/>
    </xf>
    <xf numFmtId="10" fontId="26" fillId="4" borderId="9" xfId="2" applyNumberFormat="1" applyFont="1" applyFill="1" applyBorder="1" applyAlignment="1">
      <alignment horizontal="center" vertical="center" wrapText="1" shrinkToFit="1"/>
    </xf>
    <xf numFmtId="0" fontId="60" fillId="3" borderId="9" xfId="4" applyFont="1" applyFill="1" applyBorder="1" applyAlignment="1">
      <alignment vertical="center"/>
    </xf>
    <xf numFmtId="43" fontId="26" fillId="4" borderId="9" xfId="1" applyFont="1" applyFill="1" applyBorder="1" applyAlignment="1">
      <alignment horizontal="center" vertical="center" wrapText="1" shrinkToFit="1"/>
    </xf>
    <xf numFmtId="164" fontId="26" fillId="4" borderId="9" xfId="5" applyNumberFormat="1" applyFont="1" applyFill="1" applyBorder="1" applyAlignment="1">
      <alignment horizontal="center" vertical="center" wrapText="1" shrinkToFit="1"/>
    </xf>
    <xf numFmtId="165" fontId="26" fillId="4" borderId="9" xfId="7" applyFont="1" applyFill="1" applyBorder="1" applyAlignment="1">
      <alignment horizontal="center" vertical="center" wrapText="1" shrinkToFit="1"/>
    </xf>
    <xf numFmtId="0" fontId="94" fillId="4" borderId="0" xfId="4" applyFont="1" applyFill="1" applyBorder="1" applyAlignment="1">
      <alignment horizontal="center" vertical="center" wrapText="1" shrinkToFit="1"/>
    </xf>
    <xf numFmtId="49" fontId="94" fillId="4" borderId="0" xfId="4" applyNumberFormat="1" applyFont="1" applyFill="1" applyBorder="1" applyAlignment="1">
      <alignment horizontal="center" vertical="center" wrapText="1" shrinkToFit="1"/>
    </xf>
    <xf numFmtId="0" fontId="94" fillId="4" borderId="0" xfId="4" applyFont="1" applyFill="1" applyBorder="1" applyAlignment="1">
      <alignment horizontal="right" vertical="center" wrapText="1" shrinkToFit="1"/>
    </xf>
    <xf numFmtId="165" fontId="26" fillId="6" borderId="0" xfId="1" applyNumberFormat="1" applyFont="1" applyFill="1" applyBorder="1" applyAlignment="1">
      <alignment horizontal="left" vertical="center" wrapText="1" shrinkToFit="1"/>
    </xf>
    <xf numFmtId="10" fontId="26" fillId="6" borderId="0" xfId="2" applyNumberFormat="1" applyFont="1" applyFill="1" applyBorder="1" applyAlignment="1">
      <alignment horizontal="center" vertical="center" wrapText="1" shrinkToFit="1"/>
    </xf>
    <xf numFmtId="43" fontId="26" fillId="6" borderId="0" xfId="1" applyFont="1" applyFill="1" applyBorder="1" applyAlignment="1">
      <alignment horizontal="center" vertical="center" wrapText="1" shrinkToFit="1"/>
    </xf>
    <xf numFmtId="164" fontId="26" fillId="6" borderId="0" xfId="5" applyNumberFormat="1" applyFont="1" applyFill="1" applyBorder="1" applyAlignment="1">
      <alignment horizontal="center" vertical="center" wrapText="1" shrinkToFit="1"/>
    </xf>
    <xf numFmtId="165" fontId="26" fillId="6" borderId="0" xfId="7" applyFont="1" applyFill="1" applyBorder="1" applyAlignment="1">
      <alignment horizontal="center" vertical="center" wrapText="1" shrinkToFit="1"/>
    </xf>
    <xf numFmtId="0" fontId="2" fillId="8" borderId="0" xfId="4" applyFont="1" applyFill="1" applyBorder="1" applyAlignment="1">
      <alignment horizontal="centerContinuous" vertical="center" shrinkToFit="1"/>
    </xf>
    <xf numFmtId="0" fontId="3" fillId="9" borderId="0" xfId="4" applyFont="1" applyFill="1" applyBorder="1" applyAlignment="1">
      <alignment vertical="center"/>
    </xf>
    <xf numFmtId="3" fontId="18" fillId="10" borderId="0" xfId="0" applyNumberFormat="1" applyFont="1" applyFill="1" applyBorder="1" applyAlignment="1">
      <alignment horizontal="center"/>
    </xf>
    <xf numFmtId="172" fontId="18" fillId="10" borderId="0" xfId="0" applyNumberFormat="1" applyFont="1" applyFill="1" applyBorder="1" applyAlignment="1">
      <alignment horizontal="center"/>
    </xf>
    <xf numFmtId="0" fontId="7" fillId="0" borderId="12" xfId="4" applyFont="1" applyFill="1" applyBorder="1" applyAlignment="1">
      <alignment wrapText="1"/>
    </xf>
    <xf numFmtId="0" fontId="7" fillId="0" borderId="12" xfId="4" applyFont="1" applyFill="1" applyBorder="1" applyAlignment="1">
      <alignment vertical="center" wrapText="1" shrinkToFit="1"/>
    </xf>
    <xf numFmtId="166" fontId="3" fillId="0" borderId="12" xfId="1" applyNumberFormat="1" applyFont="1" applyFill="1" applyBorder="1" applyAlignment="1">
      <alignment horizontal="center" vertical="center" wrapText="1" shrinkToFit="1"/>
    </xf>
    <xf numFmtId="172" fontId="3" fillId="0" borderId="12" xfId="5" applyNumberFormat="1" applyFont="1" applyFill="1" applyBorder="1" applyAlignment="1">
      <alignment horizontal="center" vertical="center" wrapText="1" shrinkToFit="1"/>
    </xf>
    <xf numFmtId="172" fontId="3" fillId="0" borderId="12" xfId="5" applyNumberFormat="1" applyFont="1" applyFill="1" applyBorder="1" applyAlignment="1">
      <alignment horizontal="right" vertical="center" wrapText="1" shrinkToFit="1"/>
    </xf>
    <xf numFmtId="0" fontId="29" fillId="9" borderId="0" xfId="0" applyFont="1" applyFill="1" applyBorder="1" applyAlignment="1">
      <alignment vertical="center" wrapText="1" shrinkToFit="1"/>
    </xf>
    <xf numFmtId="0" fontId="27" fillId="9" borderId="0" xfId="0" applyFont="1" applyFill="1" applyBorder="1" applyAlignment="1">
      <alignment horizontal="left" vertical="center" wrapText="1"/>
    </xf>
    <xf numFmtId="0" fontId="29" fillId="9" borderId="5" xfId="0" applyFont="1" applyFill="1" applyBorder="1" applyAlignment="1">
      <alignment horizontal="left" vertical="center" wrapText="1"/>
    </xf>
    <xf numFmtId="0" fontId="54" fillId="9" borderId="5" xfId="0" applyFont="1" applyFill="1" applyBorder="1" applyAlignment="1">
      <alignment horizontal="left" vertical="center" wrapText="1"/>
    </xf>
    <xf numFmtId="0" fontId="29" fillId="9" borderId="13" xfId="0" applyFont="1" applyFill="1" applyBorder="1" applyAlignment="1">
      <alignment horizontal="left" vertical="center" wrapText="1"/>
    </xf>
    <xf numFmtId="169" fontId="26" fillId="9" borderId="0" xfId="1" applyNumberFormat="1" applyFont="1" applyFill="1" applyBorder="1" applyAlignment="1">
      <alignment horizontal="right" wrapText="1" shrinkToFit="1"/>
    </xf>
    <xf numFmtId="164" fontId="26" fillId="9" borderId="0" xfId="5" applyNumberFormat="1" applyFont="1" applyFill="1" applyBorder="1" applyAlignment="1">
      <alignment horizontal="right" wrapText="1" shrinkToFit="1"/>
    </xf>
    <xf numFmtId="166" fontId="26" fillId="9" borderId="0" xfId="1" applyNumberFormat="1" applyFont="1" applyFill="1" applyBorder="1" applyAlignment="1">
      <alignment horizontal="right" wrapText="1" shrinkToFit="1"/>
    </xf>
    <xf numFmtId="166" fontId="26" fillId="9" borderId="5" xfId="1" applyNumberFormat="1" applyFont="1" applyFill="1" applyBorder="1" applyAlignment="1">
      <alignment horizontal="right" wrapText="1" shrinkToFit="1"/>
    </xf>
    <xf numFmtId="164" fontId="26" fillId="9" borderId="5" xfId="5" applyNumberFormat="1" applyFont="1" applyFill="1" applyBorder="1" applyAlignment="1">
      <alignment horizontal="right" wrapText="1" shrinkToFit="1"/>
    </xf>
    <xf numFmtId="166" fontId="26" fillId="9" borderId="13" xfId="1" applyNumberFormat="1" applyFont="1" applyFill="1" applyBorder="1" applyAlignment="1">
      <alignment horizontal="right" wrapText="1" shrinkToFit="1"/>
    </xf>
    <xf numFmtId="164" fontId="26" fillId="9" borderId="13" xfId="5" applyNumberFormat="1" applyFont="1" applyFill="1" applyBorder="1" applyAlignment="1">
      <alignment horizontal="right" wrapText="1" shrinkToFit="1"/>
    </xf>
    <xf numFmtId="0" fontId="95" fillId="3" borderId="0" xfId="0" applyFont="1" applyFill="1" applyBorder="1" applyAlignment="1">
      <alignment horizontal="center" wrapText="1" shrinkToFit="1"/>
    </xf>
    <xf numFmtId="0" fontId="95" fillId="3" borderId="0" xfId="0" applyFont="1" applyFill="1" applyBorder="1" applyAlignment="1">
      <alignment horizontal="right" wrapText="1" shrinkToFit="1"/>
    </xf>
    <xf numFmtId="0" fontId="95" fillId="3" borderId="0" xfId="0" applyFont="1" applyFill="1" applyBorder="1" applyAlignment="1">
      <alignment horizontal="center" vertical="center"/>
    </xf>
    <xf numFmtId="0" fontId="95" fillId="3" borderId="0" xfId="0" applyFont="1" applyFill="1" applyBorder="1" applyAlignment="1">
      <alignment horizontal="right" vertical="center" wrapText="1" shrinkToFit="1"/>
    </xf>
    <xf numFmtId="0" fontId="95" fillId="3" borderId="0" xfId="0" applyFont="1" applyFill="1" applyBorder="1" applyAlignment="1">
      <alignment horizontal="center" vertical="center" wrapText="1" shrinkToFit="1"/>
    </xf>
    <xf numFmtId="165" fontId="64" fillId="4" borderId="12" xfId="1" applyNumberFormat="1" applyFont="1" applyFill="1" applyBorder="1" applyAlignment="1">
      <alignment horizontal="left" vertical="center" wrapText="1" shrinkToFit="1"/>
    </xf>
    <xf numFmtId="169" fontId="64" fillId="4" borderId="12" xfId="1" applyNumberFormat="1" applyFont="1" applyFill="1" applyBorder="1" applyAlignment="1">
      <alignment horizontal="center" vertical="center" wrapText="1" shrinkToFit="1"/>
    </xf>
    <xf numFmtId="165" fontId="64" fillId="4" borderId="12" xfId="1" applyNumberFormat="1" applyFont="1" applyFill="1" applyBorder="1" applyAlignment="1">
      <alignment horizontal="center" vertical="center" wrapText="1" shrinkToFit="1"/>
    </xf>
    <xf numFmtId="164" fontId="64" fillId="4" borderId="12" xfId="2" applyNumberFormat="1" applyFont="1" applyFill="1" applyBorder="1" applyAlignment="1">
      <alignment horizontal="center" vertical="center" wrapText="1" shrinkToFit="1"/>
    </xf>
    <xf numFmtId="170" fontId="63" fillId="3" borderId="14" xfId="4" applyNumberFormat="1" applyFont="1" applyFill="1" applyBorder="1" applyAlignment="1">
      <alignment horizontal="center" vertical="center" wrapText="1" shrinkToFit="1"/>
    </xf>
    <xf numFmtId="0" fontId="62" fillId="8" borderId="12" xfId="4" applyFont="1" applyFill="1" applyBorder="1" applyAlignment="1">
      <alignment vertical="center" shrinkToFit="1"/>
    </xf>
    <xf numFmtId="166" fontId="64" fillId="4" borderId="12" xfId="1" applyNumberFormat="1" applyFont="1" applyFill="1" applyBorder="1" applyAlignment="1">
      <alignment horizontal="right" vertical="center" wrapText="1" indent="1" shrinkToFit="1"/>
    </xf>
    <xf numFmtId="0" fontId="97" fillId="4" borderId="0" xfId="4" applyFont="1" applyFill="1" applyBorder="1" applyAlignment="1">
      <alignment horizontal="center" vertical="center" wrapText="1" shrinkToFit="1"/>
    </xf>
    <xf numFmtId="0" fontId="97" fillId="4" borderId="7" xfId="4" applyFont="1" applyFill="1" applyBorder="1" applyAlignment="1">
      <alignment horizontal="center" vertical="center" wrapText="1" shrinkToFit="1"/>
    </xf>
    <xf numFmtId="171" fontId="99" fillId="0" borderId="0" xfId="1" applyNumberFormat="1" applyFont="1" applyFill="1" applyBorder="1" applyAlignment="1">
      <alignment horizontal="right" vertical="center" wrapText="1" shrinkToFit="1"/>
    </xf>
    <xf numFmtId="0" fontId="97" fillId="0" borderId="0" xfId="4" applyFont="1" applyFill="1" applyBorder="1" applyAlignment="1">
      <alignment horizontal="center" vertical="center" wrapText="1" shrinkToFit="1"/>
    </xf>
    <xf numFmtId="165" fontId="21" fillId="9" borderId="0" xfId="1" applyNumberFormat="1" applyFont="1" applyFill="1" applyBorder="1" applyAlignment="1">
      <alignment horizontal="left" vertical="center" wrapText="1" shrinkToFit="1"/>
    </xf>
    <xf numFmtId="169" fontId="21" fillId="9" borderId="0" xfId="1" applyNumberFormat="1" applyFont="1" applyFill="1" applyBorder="1" applyAlignment="1">
      <alignment horizontal="center" vertical="center" wrapText="1" shrinkToFit="1"/>
    </xf>
    <xf numFmtId="169" fontId="64" fillId="9" borderId="0" xfId="1" applyNumberFormat="1" applyFont="1" applyFill="1" applyBorder="1" applyAlignment="1">
      <alignment horizontal="center" vertical="center" wrapText="1" shrinkToFit="1"/>
    </xf>
    <xf numFmtId="164" fontId="21" fillId="9" borderId="0" xfId="2" applyNumberFormat="1" applyFont="1" applyFill="1" applyBorder="1" applyAlignment="1">
      <alignment horizontal="center" vertical="center" wrapText="1" shrinkToFit="1"/>
    </xf>
    <xf numFmtId="0" fontId="21" fillId="9" borderId="0" xfId="4" applyFont="1" applyFill="1" applyBorder="1" applyAlignment="1">
      <alignment vertical="center" wrapText="1"/>
    </xf>
    <xf numFmtId="164" fontId="21" fillId="9" borderId="0" xfId="2" applyNumberFormat="1" applyFont="1" applyFill="1" applyBorder="1" applyAlignment="1">
      <alignment horizontal="center" vertical="center" wrapText="1"/>
    </xf>
    <xf numFmtId="166" fontId="21" fillId="9" borderId="0" xfId="1" applyNumberFormat="1" applyFont="1" applyFill="1" applyBorder="1" applyAlignment="1">
      <alignment horizontal="right" vertical="center" wrapText="1" indent="1"/>
    </xf>
    <xf numFmtId="0" fontId="2" fillId="11" borderId="0" xfId="4" applyFont="1" applyFill="1" applyBorder="1" applyAlignment="1">
      <alignment horizontal="centerContinuous" vertical="center" shrinkToFit="1"/>
    </xf>
    <xf numFmtId="0" fontId="3" fillId="12" borderId="0" xfId="4" applyFont="1" applyFill="1" applyBorder="1" applyAlignment="1">
      <alignment vertical="center"/>
    </xf>
    <xf numFmtId="3" fontId="18" fillId="13" borderId="0" xfId="0" applyNumberFormat="1" applyFont="1" applyFill="1" applyBorder="1" applyAlignment="1">
      <alignment horizontal="center"/>
    </xf>
    <xf numFmtId="172" fontId="18" fillId="13" borderId="0" xfId="0" applyNumberFormat="1" applyFont="1" applyFill="1" applyBorder="1" applyAlignment="1">
      <alignment horizontal="center"/>
    </xf>
    <xf numFmtId="0" fontId="7" fillId="0" borderId="15" xfId="4" applyFont="1" applyFill="1" applyBorder="1" applyAlignment="1">
      <alignment wrapText="1"/>
    </xf>
    <xf numFmtId="0" fontId="7" fillId="0" borderId="15" xfId="4" applyFont="1" applyFill="1" applyBorder="1" applyAlignment="1">
      <alignment vertical="center" wrapText="1" shrinkToFit="1"/>
    </xf>
    <xf numFmtId="166" fontId="3" fillId="0" borderId="15" xfId="1" applyNumberFormat="1" applyFont="1" applyFill="1" applyBorder="1" applyAlignment="1">
      <alignment horizontal="center" vertical="center" wrapText="1" shrinkToFit="1"/>
    </xf>
    <xf numFmtId="172" fontId="3" fillId="0" borderId="15" xfId="5" applyNumberFormat="1" applyFont="1" applyFill="1" applyBorder="1" applyAlignment="1">
      <alignment horizontal="center" vertical="center" wrapText="1" shrinkToFit="1"/>
    </xf>
    <xf numFmtId="172" fontId="3" fillId="0" borderId="15" xfId="5" applyNumberFormat="1" applyFont="1" applyFill="1" applyBorder="1" applyAlignment="1">
      <alignment horizontal="right" vertical="center" wrapText="1" shrinkToFit="1"/>
    </xf>
    <xf numFmtId="0" fontId="100" fillId="3" borderId="0" xfId="0" applyFont="1" applyFill="1" applyBorder="1" applyAlignment="1">
      <alignment horizontal="center" vertical="center" wrapText="1" shrinkToFit="1"/>
    </xf>
    <xf numFmtId="0" fontId="100" fillId="3" borderId="0" xfId="0" applyFont="1" applyFill="1" applyBorder="1" applyAlignment="1">
      <alignment horizontal="right" vertical="center" wrapText="1" shrinkToFit="1"/>
    </xf>
    <xf numFmtId="0" fontId="29" fillId="12" borderId="0" xfId="0" applyFont="1" applyFill="1" applyBorder="1" applyAlignment="1">
      <alignment vertical="center" wrapText="1" shrinkToFit="1"/>
    </xf>
    <xf numFmtId="0" fontId="27" fillId="12" borderId="0" xfId="0" applyFont="1" applyFill="1" applyBorder="1" applyAlignment="1">
      <alignment horizontal="left" vertical="center" wrapText="1"/>
    </xf>
    <xf numFmtId="0" fontId="29" fillId="12" borderId="5" xfId="0" applyFont="1" applyFill="1" applyBorder="1" applyAlignment="1">
      <alignment horizontal="left" vertical="center" wrapText="1"/>
    </xf>
    <xf numFmtId="0" fontId="54" fillId="12" borderId="5" xfId="0" applyFont="1" applyFill="1" applyBorder="1" applyAlignment="1">
      <alignment horizontal="left" vertical="center" wrapText="1"/>
    </xf>
    <xf numFmtId="0" fontId="29" fillId="12" borderId="16" xfId="0" applyFont="1" applyFill="1" applyBorder="1" applyAlignment="1">
      <alignment horizontal="left" vertical="center" wrapText="1"/>
    </xf>
    <xf numFmtId="169" fontId="26" fillId="12" borderId="0" xfId="1" applyNumberFormat="1" applyFont="1" applyFill="1" applyBorder="1" applyAlignment="1">
      <alignment horizontal="right" wrapText="1" shrinkToFit="1"/>
    </xf>
    <xf numFmtId="164" fontId="26" fillId="12" borderId="0" xfId="5" applyNumberFormat="1" applyFont="1" applyFill="1" applyBorder="1" applyAlignment="1">
      <alignment horizontal="right" wrapText="1" shrinkToFit="1"/>
    </xf>
    <xf numFmtId="166" fontId="26" fillId="12" borderId="0" xfId="1" applyNumberFormat="1" applyFont="1" applyFill="1" applyBorder="1" applyAlignment="1">
      <alignment horizontal="right" wrapText="1" shrinkToFit="1"/>
    </xf>
    <xf numFmtId="166" fontId="26" fillId="12" borderId="5" xfId="1" applyNumberFormat="1" applyFont="1" applyFill="1" applyBorder="1" applyAlignment="1">
      <alignment horizontal="right" wrapText="1" shrinkToFit="1"/>
    </xf>
    <xf numFmtId="164" fontId="26" fillId="12" borderId="5" xfId="5" applyNumberFormat="1" applyFont="1" applyFill="1" applyBorder="1" applyAlignment="1">
      <alignment horizontal="right" wrapText="1" shrinkToFit="1"/>
    </xf>
    <xf numFmtId="166" fontId="26" fillId="12" borderId="16" xfId="1" applyNumberFormat="1" applyFont="1" applyFill="1" applyBorder="1" applyAlignment="1">
      <alignment horizontal="right" wrapText="1" shrinkToFit="1"/>
    </xf>
    <xf numFmtId="164" fontId="26" fillId="12" borderId="16" xfId="5" applyNumberFormat="1" applyFont="1" applyFill="1" applyBorder="1" applyAlignment="1">
      <alignment horizontal="right" wrapText="1" shrinkToFit="1"/>
    </xf>
    <xf numFmtId="170" fontId="63" fillId="3" borderId="14" xfId="4" applyNumberFormat="1" applyFont="1" applyFill="1" applyBorder="1" applyAlignment="1">
      <alignment vertical="center" wrapText="1" shrinkToFit="1"/>
    </xf>
    <xf numFmtId="170" fontId="63" fillId="3" borderId="0" xfId="4" applyNumberFormat="1" applyFont="1" applyFill="1" applyBorder="1" applyAlignment="1">
      <alignment vertical="center" wrapText="1" shrinkToFit="1"/>
    </xf>
    <xf numFmtId="0" fontId="86" fillId="11" borderId="15" xfId="4" applyFont="1" applyFill="1" applyBorder="1" applyAlignment="1">
      <alignment vertical="center" shrinkToFit="1"/>
    </xf>
    <xf numFmtId="0" fontId="88" fillId="11" borderId="15" xfId="4" applyFont="1" applyFill="1" applyBorder="1" applyAlignment="1">
      <alignment vertical="center" shrinkToFit="1"/>
    </xf>
    <xf numFmtId="165" fontId="64" fillId="4" borderId="15" xfId="7" applyNumberFormat="1" applyFont="1" applyFill="1" applyBorder="1" applyAlignment="1">
      <alignment horizontal="left" vertical="center" wrapText="1" shrinkToFit="1"/>
    </xf>
    <xf numFmtId="169" fontId="64" fillId="4" borderId="15" xfId="7" applyNumberFormat="1" applyFont="1" applyFill="1" applyBorder="1" applyAlignment="1">
      <alignment horizontal="center" vertical="center" wrapText="1" shrinkToFit="1"/>
    </xf>
    <xf numFmtId="164" fontId="64" fillId="4" borderId="15" xfId="5" applyNumberFormat="1" applyFont="1" applyFill="1" applyBorder="1" applyAlignment="1">
      <alignment horizontal="center" vertical="center" wrapText="1" shrinkToFit="1"/>
    </xf>
    <xf numFmtId="165" fontId="84" fillId="4" borderId="15" xfId="7" applyNumberFormat="1" applyFont="1" applyFill="1" applyBorder="1" applyAlignment="1">
      <alignment horizontal="left" vertical="center" wrapText="1" shrinkToFit="1"/>
    </xf>
    <xf numFmtId="166" fontId="64" fillId="4" borderId="15" xfId="7" applyNumberFormat="1" applyFont="1" applyFill="1" applyBorder="1" applyAlignment="1">
      <alignment horizontal="right" vertical="center" wrapText="1" indent="1" shrinkToFit="1"/>
    </xf>
    <xf numFmtId="0" fontId="102" fillId="4" borderId="0" xfId="4" applyFont="1" applyFill="1" applyBorder="1" applyAlignment="1">
      <alignment horizontal="center" vertical="center" wrapText="1" shrinkToFit="1"/>
    </xf>
    <xf numFmtId="0" fontId="104" fillId="3" borderId="0" xfId="4" applyFont="1" applyFill="1" applyBorder="1" applyAlignment="1">
      <alignment vertical="center" shrinkToFit="1"/>
    </xf>
    <xf numFmtId="0" fontId="104" fillId="3" borderId="0" xfId="4" applyFont="1" applyFill="1" applyBorder="1" applyAlignment="1">
      <alignment vertical="center"/>
    </xf>
    <xf numFmtId="0" fontId="102" fillId="4" borderId="7" xfId="4" applyFont="1" applyFill="1" applyBorder="1" applyAlignment="1">
      <alignment horizontal="center" vertical="center" wrapText="1" shrinkToFit="1"/>
    </xf>
    <xf numFmtId="0" fontId="102" fillId="0" borderId="0" xfId="4" applyFont="1" applyFill="1" applyBorder="1" applyAlignment="1">
      <alignment horizontal="center" vertical="center" wrapText="1" shrinkToFit="1"/>
    </xf>
    <xf numFmtId="0" fontId="102" fillId="4" borderId="4" xfId="4" applyFont="1" applyFill="1" applyBorder="1" applyAlignment="1">
      <alignment horizontal="center" wrapText="1" shrinkToFit="1"/>
    </xf>
    <xf numFmtId="0" fontId="102" fillId="4" borderId="4" xfId="4" applyFont="1" applyFill="1" applyBorder="1" applyAlignment="1">
      <alignment horizontal="center" vertical="center" wrapText="1" shrinkToFit="1"/>
    </xf>
    <xf numFmtId="165" fontId="21" fillId="12" borderId="0" xfId="7" applyNumberFormat="1" applyFont="1" applyFill="1" applyBorder="1" applyAlignment="1">
      <alignment horizontal="left" vertical="center" wrapText="1" shrinkToFit="1"/>
    </xf>
    <xf numFmtId="169" fontId="21" fillId="12" borderId="0" xfId="7" applyNumberFormat="1" applyFont="1" applyFill="1" applyBorder="1" applyAlignment="1">
      <alignment horizontal="center" vertical="center" wrapText="1" shrinkToFit="1"/>
    </xf>
    <xf numFmtId="169" fontId="64" fillId="12" borderId="0" xfId="7" applyNumberFormat="1" applyFont="1" applyFill="1" applyBorder="1" applyAlignment="1">
      <alignment horizontal="center" vertical="center" wrapText="1" shrinkToFit="1"/>
    </xf>
    <xf numFmtId="164" fontId="21" fillId="12" borderId="0" xfId="5" applyNumberFormat="1" applyFont="1" applyFill="1" applyBorder="1" applyAlignment="1">
      <alignment horizontal="center" vertical="center" wrapText="1" shrinkToFit="1"/>
    </xf>
    <xf numFmtId="0" fontId="21" fillId="12" borderId="0" xfId="4" applyFont="1" applyFill="1" applyBorder="1" applyAlignment="1">
      <alignment vertical="center" wrapText="1"/>
    </xf>
    <xf numFmtId="166" fontId="21" fillId="12" borderId="0" xfId="7" applyNumberFormat="1" applyFont="1" applyFill="1" applyBorder="1" applyAlignment="1">
      <alignment horizontal="right" vertical="center" wrapText="1" indent="1"/>
    </xf>
    <xf numFmtId="164" fontId="21" fillId="12" borderId="0" xfId="5" applyNumberFormat="1" applyFont="1" applyFill="1" applyBorder="1" applyAlignment="1">
      <alignment horizontal="center" vertical="center" wrapText="1"/>
    </xf>
    <xf numFmtId="169" fontId="26" fillId="0" borderId="0" xfId="7" applyNumberFormat="1" applyFont="1" applyFill="1" applyBorder="1" applyAlignment="1">
      <alignment horizontal="right" wrapText="1" shrinkToFit="1"/>
    </xf>
    <xf numFmtId="169" fontId="26" fillId="4" borderId="0" xfId="7" applyNumberFormat="1" applyFont="1" applyFill="1" applyBorder="1" applyAlignment="1">
      <alignment horizontal="right" wrapText="1" shrinkToFit="1"/>
    </xf>
    <xf numFmtId="169" fontId="26" fillId="6" borderId="0" xfId="7" applyNumberFormat="1" applyFont="1" applyFill="1" applyBorder="1" applyAlignment="1">
      <alignment horizontal="right" wrapText="1" shrinkToFit="1"/>
    </xf>
    <xf numFmtId="165" fontId="26" fillId="3" borderId="0" xfId="1" applyNumberFormat="1" applyFont="1" applyFill="1" applyBorder="1" applyAlignment="1">
      <alignment horizontal="right" wrapText="1" shrinkToFit="1"/>
    </xf>
    <xf numFmtId="0" fontId="94" fillId="4" borderId="4" xfId="4" applyFont="1" applyFill="1" applyBorder="1" applyAlignment="1">
      <alignment horizontal="center" vertical="center" wrapText="1" shrinkToFit="1"/>
    </xf>
    <xf numFmtId="3" fontId="21" fillId="6" borderId="0" xfId="5" applyNumberFormat="1" applyFont="1" applyFill="1" applyBorder="1" applyAlignment="1">
      <alignment horizontal="center" wrapText="1" shrinkToFit="1"/>
    </xf>
    <xf numFmtId="164" fontId="21" fillId="6" borderId="0" xfId="5" applyNumberFormat="1" applyFont="1" applyFill="1" applyBorder="1" applyAlignment="1">
      <alignment horizontal="left" wrapText="1" shrinkToFit="1"/>
    </xf>
    <xf numFmtId="4" fontId="74" fillId="4" borderId="0" xfId="0" applyNumberFormat="1" applyFont="1" applyFill="1" applyAlignment="1">
      <alignment horizontal="center" vertical="center"/>
    </xf>
    <xf numFmtId="0" fontId="74" fillId="4" borderId="0" xfId="0" applyFont="1" applyFill="1" applyAlignment="1">
      <alignment horizontal="center" vertical="center"/>
    </xf>
    <xf numFmtId="4" fontId="74" fillId="6" borderId="0" xfId="0" applyNumberFormat="1" applyFont="1" applyFill="1" applyAlignment="1">
      <alignment horizontal="center" vertical="center"/>
    </xf>
    <xf numFmtId="0" fontId="74" fillId="6" borderId="0" xfId="0" applyFont="1" applyFill="1" applyAlignment="1">
      <alignment vertical="center"/>
    </xf>
    <xf numFmtId="164" fontId="66" fillId="4" borderId="9" xfId="5" applyNumberFormat="1" applyFont="1" applyFill="1" applyBorder="1" applyAlignment="1">
      <alignment horizontal="center" wrapText="1"/>
    </xf>
    <xf numFmtId="0" fontId="66" fillId="4" borderId="9" xfId="4" applyFont="1" applyFill="1" applyBorder="1" applyAlignment="1">
      <alignment wrapText="1"/>
    </xf>
    <xf numFmtId="166" fontId="26" fillId="6" borderId="5" xfId="1" applyNumberFormat="1" applyFont="1" applyFill="1" applyBorder="1" applyAlignment="1">
      <alignment horizontal="right" wrapText="1" shrinkToFit="1"/>
    </xf>
    <xf numFmtId="166" fontId="26" fillId="6" borderId="5" xfId="1" applyNumberFormat="1" applyFont="1" applyFill="1" applyBorder="1" applyAlignment="1">
      <alignment horizontal="right" vertical="center" wrapText="1" shrinkToFit="1"/>
    </xf>
    <xf numFmtId="164" fontId="26" fillId="6" borderId="5" xfId="5" applyNumberFormat="1" applyFont="1" applyFill="1" applyBorder="1" applyAlignment="1">
      <alignment horizontal="right" vertical="center" wrapText="1" shrinkToFit="1"/>
    </xf>
    <xf numFmtId="169" fontId="26" fillId="6" borderId="5" xfId="1" applyNumberFormat="1" applyFont="1" applyFill="1" applyBorder="1" applyAlignment="1">
      <alignment horizontal="right" vertical="center" wrapText="1" shrinkToFit="1"/>
    </xf>
    <xf numFmtId="166" fontId="27" fillId="6" borderId="11" xfId="0" applyNumberFormat="1" applyFont="1" applyFill="1" applyBorder="1" applyAlignment="1">
      <alignment horizontal="right" vertical="center" wrapText="1"/>
    </xf>
    <xf numFmtId="164" fontId="26" fillId="6" borderId="11" xfId="5" applyNumberFormat="1" applyFont="1" applyFill="1" applyBorder="1" applyAlignment="1">
      <alignment horizontal="right" vertical="center" wrapText="1" shrinkToFit="1"/>
    </xf>
    <xf numFmtId="169" fontId="26" fillId="6" borderId="11" xfId="1" applyNumberFormat="1" applyFont="1" applyFill="1" applyBorder="1" applyAlignment="1">
      <alignment horizontal="right" vertical="center" wrapText="1" shrinkToFit="1"/>
    </xf>
    <xf numFmtId="166" fontId="27" fillId="4" borderId="5" xfId="1" applyNumberFormat="1" applyFont="1" applyFill="1" applyBorder="1" applyAlignment="1">
      <alignment horizontal="right" vertical="center" wrapText="1" shrinkToFit="1"/>
    </xf>
    <xf numFmtId="0" fontId="38" fillId="6" borderId="5" xfId="0" applyFont="1" applyFill="1" applyBorder="1" applyAlignment="1">
      <alignment vertical="center" wrapText="1"/>
    </xf>
    <xf numFmtId="0" fontId="38" fillId="6" borderId="11" xfId="0" applyFont="1" applyFill="1" applyBorder="1" applyAlignment="1">
      <alignment vertical="center" wrapText="1"/>
    </xf>
    <xf numFmtId="0" fontId="36" fillId="4" borderId="5" xfId="0" applyFont="1" applyFill="1" applyBorder="1" applyAlignment="1">
      <alignment horizontal="left" vertical="center" wrapText="1"/>
    </xf>
    <xf numFmtId="164" fontId="0" fillId="0" borderId="0" xfId="2" applyNumberFormat="1" applyFont="1"/>
    <xf numFmtId="0" fontId="2" fillId="2" borderId="0" xfId="0" applyFont="1" applyFill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11" borderId="0" xfId="4" applyFont="1" applyFill="1" applyBorder="1" applyAlignment="1">
      <alignment horizontal="center" vertical="center" shrinkToFit="1"/>
    </xf>
    <xf numFmtId="0" fontId="2" fillId="5" borderId="0" xfId="4" applyFont="1" applyFill="1" applyBorder="1" applyAlignment="1">
      <alignment horizontal="center" vertical="center" shrinkToFit="1"/>
    </xf>
    <xf numFmtId="0" fontId="2" fillId="8" borderId="0" xfId="4" applyFont="1" applyFill="1" applyBorder="1" applyAlignment="1">
      <alignment horizontal="center" vertical="center" shrinkToFit="1"/>
    </xf>
    <xf numFmtId="0" fontId="62" fillId="2" borderId="0" xfId="0" applyFont="1" applyFill="1" applyBorder="1" applyAlignment="1">
      <alignment horizontal="center" vertical="center" wrapText="1" shrinkToFit="1"/>
    </xf>
    <xf numFmtId="0" fontId="63" fillId="4" borderId="0" xfId="0" applyFont="1" applyFill="1" applyBorder="1" applyAlignment="1">
      <alignment horizontal="center" vertical="center" wrapText="1"/>
    </xf>
    <xf numFmtId="0" fontId="21" fillId="3" borderId="2" xfId="0" quotePrefix="1" applyNumberFormat="1" applyFont="1" applyFill="1" applyBorder="1" applyAlignment="1">
      <alignment horizontal="center" vertical="center" shrinkToFit="1"/>
    </xf>
    <xf numFmtId="0" fontId="62" fillId="5" borderId="0" xfId="0" applyFont="1" applyFill="1" applyBorder="1" applyAlignment="1">
      <alignment horizontal="left" vertical="center"/>
    </xf>
    <xf numFmtId="0" fontId="21" fillId="0" borderId="0" xfId="4" applyFont="1" applyFill="1" applyBorder="1" applyAlignment="1">
      <alignment horizontal="left" wrapText="1" shrinkToFit="1"/>
    </xf>
    <xf numFmtId="0" fontId="43" fillId="3" borderId="0" xfId="4" applyFont="1" applyFill="1" applyBorder="1" applyAlignment="1">
      <alignment horizontal="left" vertical="center" wrapText="1" shrinkToFit="1"/>
    </xf>
    <xf numFmtId="0" fontId="25" fillId="2" borderId="0" xfId="0" applyFont="1" applyFill="1" applyBorder="1" applyAlignment="1">
      <alignment horizontal="center" vertical="center" wrapText="1" shrinkToFit="1"/>
    </xf>
    <xf numFmtId="0" fontId="34" fillId="0" borderId="4" xfId="0" applyFont="1" applyBorder="1" applyAlignment="1">
      <alignment horizontal="center" vertical="center" wrapText="1"/>
    </xf>
    <xf numFmtId="0" fontId="25" fillId="5" borderId="0" xfId="0" applyFont="1" applyFill="1" applyBorder="1" applyAlignment="1">
      <alignment horizontal="center" vertical="center" wrapText="1" shrinkToFit="1"/>
    </xf>
    <xf numFmtId="0" fontId="45" fillId="3" borderId="0" xfId="0" applyFont="1" applyFill="1" applyAlignment="1">
      <alignment horizontal="left" vertical="center" wrapText="1"/>
    </xf>
    <xf numFmtId="0" fontId="44" fillId="3" borderId="0" xfId="0" applyFont="1" applyFill="1" applyAlignment="1">
      <alignment horizontal="left" vertical="center" wrapText="1"/>
    </xf>
    <xf numFmtId="0" fontId="44" fillId="3" borderId="0" xfId="0" applyFont="1" applyFill="1" applyBorder="1" applyAlignment="1">
      <alignment horizontal="left" vertical="center" wrapText="1"/>
    </xf>
    <xf numFmtId="0" fontId="45" fillId="4" borderId="0" xfId="0" applyFont="1" applyFill="1" applyAlignment="1">
      <alignment horizontal="left" vertical="center" wrapText="1"/>
    </xf>
    <xf numFmtId="0" fontId="25" fillId="8" borderId="0" xfId="0" applyFont="1" applyFill="1" applyBorder="1" applyAlignment="1">
      <alignment horizontal="center" vertical="center" wrapText="1" shrinkToFit="1"/>
    </xf>
    <xf numFmtId="0" fontId="25" fillId="11" borderId="0" xfId="0" applyFont="1" applyFill="1" applyBorder="1" applyAlignment="1">
      <alignment horizontal="center" vertical="center" wrapText="1" shrinkToFit="1"/>
    </xf>
    <xf numFmtId="0" fontId="24" fillId="5" borderId="0" xfId="4" applyFont="1" applyFill="1" applyBorder="1" applyAlignment="1">
      <alignment horizontal="left" vertical="center" shrinkToFit="1"/>
    </xf>
    <xf numFmtId="170" fontId="34" fillId="3" borderId="4" xfId="4" applyNumberFormat="1" applyFont="1" applyFill="1" applyBorder="1" applyAlignment="1">
      <alignment horizontal="center" vertical="center" wrapText="1" shrinkToFit="1"/>
    </xf>
    <xf numFmtId="0" fontId="33" fillId="3" borderId="0" xfId="4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center" vertical="center" wrapText="1" shrinkToFit="1"/>
    </xf>
    <xf numFmtId="0" fontId="2" fillId="5" borderId="0" xfId="4" applyFont="1" applyFill="1" applyBorder="1" applyAlignment="1">
      <alignment horizontal="left" vertical="center" shrinkToFit="1"/>
    </xf>
    <xf numFmtId="169" fontId="21" fillId="0" borderId="0" xfId="1" applyNumberFormat="1" applyFont="1" applyFill="1" applyBorder="1" applyAlignment="1">
      <alignment horizontal="center" vertical="center" wrapText="1" shrinkToFit="1"/>
    </xf>
    <xf numFmtId="0" fontId="62" fillId="8" borderId="12" xfId="4" applyFont="1" applyFill="1" applyBorder="1" applyAlignment="1">
      <alignment horizontal="left" vertical="center" shrinkToFit="1"/>
    </xf>
    <xf numFmtId="170" fontId="63" fillId="3" borderId="14" xfId="4" applyNumberFormat="1" applyFont="1" applyFill="1" applyBorder="1" applyAlignment="1">
      <alignment horizontal="center" vertical="center" wrapText="1" shrinkToFit="1"/>
    </xf>
    <xf numFmtId="0" fontId="97" fillId="4" borderId="7" xfId="4" applyFont="1" applyFill="1" applyBorder="1" applyAlignment="1">
      <alignment horizontal="center" vertical="center" wrapText="1" shrinkToFit="1"/>
    </xf>
    <xf numFmtId="169" fontId="21" fillId="9" borderId="0" xfId="1" applyNumberFormat="1" applyFont="1" applyFill="1" applyBorder="1" applyAlignment="1">
      <alignment horizontal="center" vertical="center" wrapText="1" shrinkToFit="1"/>
    </xf>
    <xf numFmtId="169" fontId="64" fillId="4" borderId="12" xfId="1" applyNumberFormat="1" applyFont="1" applyFill="1" applyBorder="1" applyAlignment="1">
      <alignment horizontal="center" vertical="center" wrapText="1" shrinkToFit="1"/>
    </xf>
    <xf numFmtId="169" fontId="64" fillId="4" borderId="15" xfId="7" applyNumberFormat="1" applyFont="1" applyFill="1" applyBorder="1" applyAlignment="1">
      <alignment horizontal="center" vertical="center" wrapText="1" shrinkToFit="1"/>
    </xf>
    <xf numFmtId="169" fontId="83" fillId="0" borderId="0" xfId="7" applyNumberFormat="1" applyFont="1" applyFill="1" applyBorder="1" applyAlignment="1">
      <alignment horizontal="center" vertical="center" wrapText="1" shrinkToFit="1"/>
    </xf>
    <xf numFmtId="169" fontId="21" fillId="0" borderId="0" xfId="7" applyNumberFormat="1" applyFont="1" applyFill="1" applyBorder="1" applyAlignment="1">
      <alignment horizontal="center" vertical="center" wrapText="1" shrinkToFit="1"/>
    </xf>
    <xf numFmtId="169" fontId="21" fillId="12" borderId="0" xfId="7" applyNumberFormat="1" applyFont="1" applyFill="1" applyBorder="1" applyAlignment="1">
      <alignment horizontal="center" vertical="center" wrapText="1" shrinkToFit="1"/>
    </xf>
    <xf numFmtId="0" fontId="102" fillId="4" borderId="7" xfId="4" applyFont="1" applyFill="1" applyBorder="1" applyAlignment="1">
      <alignment horizontal="center" vertical="center" wrapText="1" shrinkToFit="1"/>
    </xf>
    <xf numFmtId="0" fontId="62" fillId="2" borderId="0" xfId="6" applyFont="1" applyFill="1" applyBorder="1" applyAlignment="1">
      <alignment horizontal="center" vertical="center" wrapText="1" shrinkToFit="1"/>
    </xf>
    <xf numFmtId="0" fontId="86" fillId="11" borderId="15" xfId="4" applyFont="1" applyFill="1" applyBorder="1" applyAlignment="1">
      <alignment horizontal="left" vertical="center" shrinkToFit="1"/>
    </xf>
  </cellXfs>
  <cellStyles count="9">
    <cellStyle name="Millares" xfId="1" builtinId="3"/>
    <cellStyle name="Millares 2" xfId="7" xr:uid="{00000000-0005-0000-0000-000001000000}"/>
    <cellStyle name="Normal" xfId="0" builtinId="0"/>
    <cellStyle name="Normal 2" xfId="4" xr:uid="{00000000-0005-0000-0000-000003000000}"/>
    <cellStyle name="Normal 3" xfId="6" xr:uid="{00000000-0005-0000-0000-000004000000}"/>
    <cellStyle name="Normal_IV-trim  2002" xfId="3" xr:uid="{00000000-0005-0000-0000-000005000000}"/>
    <cellStyle name="Percent 2" xfId="8" xr:uid="{00000000-0005-0000-0000-000006000000}"/>
    <cellStyle name="Porcentaje" xfId="2" builtinId="5"/>
    <cellStyle name="Porcentaje 2" xfId="5" xr:uid="{00000000-0005-0000-0000-000008000000}"/>
  </cellStyles>
  <dxfs count="0"/>
  <tableStyles count="0" defaultTableStyle="TableStyleMedium2" defaultPivotStyle="PivotStyleLight16"/>
  <colors>
    <mruColors>
      <color rgb="FFBDEDEB"/>
      <color rgb="FF5FD3CE"/>
      <color rgb="FFCCE9CA"/>
      <color rgb="FFAFDCAC"/>
      <color rgb="FFF59597"/>
      <color rgb="FFEB26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200025</xdr:rowOff>
    </xdr:from>
    <xdr:to>
      <xdr:col>1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32</xdr:row>
          <xdr:rowOff>0</xdr:rowOff>
        </xdr:from>
        <xdr:to>
          <xdr:col>7</xdr:col>
          <xdr:colOff>0</xdr:colOff>
          <xdr:row>32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134032</xdr:colOff>
      <xdr:row>26</xdr:row>
      <xdr:rowOff>84667</xdr:rowOff>
    </xdr:from>
    <xdr:to>
      <xdr:col>12</xdr:col>
      <xdr:colOff>243417</xdr:colOff>
      <xdr:row>35</xdr:row>
      <xdr:rowOff>201085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7032" y="6985000"/>
          <a:ext cx="6692218" cy="20531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41</xdr:row>
          <xdr:rowOff>0</xdr:rowOff>
        </xdr:from>
        <xdr:to>
          <xdr:col>4</xdr:col>
          <xdr:colOff>0</xdr:colOff>
          <xdr:row>41</xdr:row>
          <xdr:rowOff>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21" name="Picture 6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2" name="Picture 13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23" name="Picture 14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4" name="Picture 15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5" name="Picture 16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26" name="Picture 17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7" name="Picture 18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28" name="Picture 19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9" name="Picture 20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30" name="Picture 21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31" name="Picture 22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200025</xdr:rowOff>
    </xdr:from>
    <xdr:to>
      <xdr:col>17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123825</xdr:rowOff>
    </xdr:from>
    <xdr:to>
      <xdr:col>17</xdr:col>
      <xdr:colOff>0</xdr:colOff>
      <xdr:row>2</xdr:row>
      <xdr:rowOff>0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238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200025</xdr:rowOff>
    </xdr:from>
    <xdr:to>
      <xdr:col>17</xdr:col>
      <xdr:colOff>0</xdr:colOff>
      <xdr:row>2</xdr:row>
      <xdr:rowOff>0</xdr:rowOff>
    </xdr:to>
    <xdr:pic>
      <xdr:nvPicPr>
        <xdr:cNvPr id="8" name="Picture 14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10" name="Picture 16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123825</xdr:rowOff>
    </xdr:from>
    <xdr:to>
      <xdr:col>17</xdr:col>
      <xdr:colOff>0</xdr:colOff>
      <xdr:row>2</xdr:row>
      <xdr:rowOff>0</xdr:rowOff>
    </xdr:to>
    <xdr:pic>
      <xdr:nvPicPr>
        <xdr:cNvPr id="11" name="Picture 17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238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12" name="Picture 18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200025</xdr:rowOff>
    </xdr:from>
    <xdr:to>
      <xdr:col>17</xdr:col>
      <xdr:colOff>0</xdr:colOff>
      <xdr:row>2</xdr:row>
      <xdr:rowOff>0</xdr:rowOff>
    </xdr:to>
    <xdr:pic>
      <xdr:nvPicPr>
        <xdr:cNvPr id="13" name="Picture 19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14" name="Picture 20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15" name="Picture 2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123825</xdr:rowOff>
    </xdr:from>
    <xdr:to>
      <xdr:col>17</xdr:col>
      <xdr:colOff>0</xdr:colOff>
      <xdr:row>2</xdr:row>
      <xdr:rowOff>0</xdr:rowOff>
    </xdr:to>
    <xdr:pic>
      <xdr:nvPicPr>
        <xdr:cNvPr id="16" name="Picture 22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238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200025</xdr:rowOff>
    </xdr:from>
    <xdr:to>
      <xdr:col>17</xdr:col>
      <xdr:colOff>0</xdr:colOff>
      <xdr:row>2</xdr:row>
      <xdr:rowOff>0</xdr:rowOff>
    </xdr:to>
    <xdr:pic>
      <xdr:nvPicPr>
        <xdr:cNvPr id="20" name="Picture 2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21" name="Picture 3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123825</xdr:rowOff>
    </xdr:from>
    <xdr:to>
      <xdr:col>17</xdr:col>
      <xdr:colOff>0</xdr:colOff>
      <xdr:row>2</xdr:row>
      <xdr:rowOff>0</xdr:rowOff>
    </xdr:to>
    <xdr:pic>
      <xdr:nvPicPr>
        <xdr:cNvPr id="23" name="Picture 6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238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24" name="Picture 1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200025</xdr:rowOff>
    </xdr:from>
    <xdr:to>
      <xdr:col>17</xdr:col>
      <xdr:colOff>0</xdr:colOff>
      <xdr:row>2</xdr:row>
      <xdr:rowOff>0</xdr:rowOff>
    </xdr:to>
    <xdr:pic>
      <xdr:nvPicPr>
        <xdr:cNvPr id="25" name="Picture 1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26" name="Picture 1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27" name="Picture 1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123825</xdr:rowOff>
    </xdr:from>
    <xdr:to>
      <xdr:col>17</xdr:col>
      <xdr:colOff>0</xdr:colOff>
      <xdr:row>2</xdr:row>
      <xdr:rowOff>0</xdr:rowOff>
    </xdr:to>
    <xdr:pic>
      <xdr:nvPicPr>
        <xdr:cNvPr id="28" name="Picture 1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238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29" name="Picture 18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200025</xdr:rowOff>
    </xdr:from>
    <xdr:to>
      <xdr:col>17</xdr:col>
      <xdr:colOff>0</xdr:colOff>
      <xdr:row>2</xdr:row>
      <xdr:rowOff>0</xdr:rowOff>
    </xdr:to>
    <xdr:pic>
      <xdr:nvPicPr>
        <xdr:cNvPr id="30" name="Picture 19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31" name="Picture 20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32" name="Picture 2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123825</xdr:rowOff>
    </xdr:from>
    <xdr:to>
      <xdr:col>17</xdr:col>
      <xdr:colOff>0</xdr:colOff>
      <xdr:row>2</xdr:row>
      <xdr:rowOff>0</xdr:rowOff>
    </xdr:to>
    <xdr:pic>
      <xdr:nvPicPr>
        <xdr:cNvPr id="33" name="Picture 2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238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8" name="Picture 14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0" name="Picture 16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11" name="Picture 17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2" name="Picture 18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13" name="Picture 19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4" name="Picture 20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5" name="Picture 21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16" name="Picture 22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personal/jorge_collazo_kof_com_mx/Documents/Investor%20Relations/Reportes%20Trimestrales/2022/4Q22/2.%20Informaci&#243;n%20Financiera/One%20Page/Vinculos/230223%2001%20EFPR003_Estados%20Financieros%20Dic%202022%20V11%20SV.xlsx?581D4C31" TargetMode="External"/><Relationship Id="rId1" Type="http://schemas.openxmlformats.org/officeDocument/2006/relationships/externalLinkPath" Target="file:///\\581D4C31\230223%2001%20EFPR003_Estados%20Financieros%20Dic%202022%20V11%20S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xto"/>
      <sheetName val="(+) Resumen"/>
      <sheetName val="(1) Consolidado 4Q Fil disc PY"/>
      <sheetName val="(2) Consolidado YTD Fil disc PY"/>
      <sheetName val="Apertura Q"/>
      <sheetName val="Apertura Acum"/>
      <sheetName val="(5) Division MX-CAM "/>
      <sheetName val="(8) SA Reportado Division"/>
      <sheetName val="Marcoeconomics (2)"/>
      <sheetName val="Vol y Trans T (2)"/>
      <sheetName val="Vol y Trans Acum (2)"/>
      <sheetName val="(9) Balance  (3)"/>
      <sheetName val="Marcoeconomics"/>
      <sheetName val="Vol y Trans T "/>
      <sheetName val="Vol y Trans Acum "/>
      <sheetName val="INDIC"/>
      <sheetName val="TC"/>
      <sheetName val="Average"/>
      <sheetName val="Closing"/>
      <sheetName val="IPC P 2022"/>
      <sheetName val="XCHR P 2022"/>
      <sheetName val="Acumulado 2022"/>
      <sheetName val="Periodo 2022"/>
      <sheetName val="Argentina 2022"/>
      <sheetName val="BG 2022"/>
      <sheetName val="XCHR P 2021"/>
      <sheetName val="IPC P 2021"/>
      <sheetName val="Argentina 2021"/>
      <sheetName val="Periodo 2021"/>
      <sheetName val="Acumulado 2021"/>
      <sheetName val="BG 2021"/>
      <sheetName val="Vol y Trans T"/>
      <sheetName val="Vol y Trans Acum"/>
      <sheetName val="Volumen y Transacciones"/>
      <sheetName val="PNC"/>
      <sheetName val="Cap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4"/>
  <sheetViews>
    <sheetView showGridLines="0" workbookViewId="0"/>
  </sheetViews>
  <sheetFormatPr baseColWidth="10" defaultColWidth="11.42578125" defaultRowHeight="12.75" x14ac:dyDescent="0.2"/>
  <cols>
    <col min="1" max="1" width="11.42578125" style="1"/>
    <col min="2" max="2" width="12.5703125" style="1" bestFit="1" customWidth="1"/>
    <col min="3" max="3" width="21.85546875" style="1" bestFit="1" customWidth="1"/>
    <col min="4" max="4" width="12.5703125" style="1" customWidth="1"/>
    <col min="5" max="5" width="15" style="1" customWidth="1"/>
    <col min="6" max="6" width="3" style="1" customWidth="1"/>
    <col min="7" max="7" width="12.5703125" style="1" customWidth="1"/>
    <col min="8" max="8" width="14.5703125" style="1" customWidth="1"/>
    <col min="9" max="9" width="3" style="1" customWidth="1"/>
    <col min="10" max="10" width="12.5703125" style="1" customWidth="1"/>
    <col min="11" max="11" width="14.42578125" style="1" customWidth="1"/>
    <col min="12" max="12" width="3" style="1" customWidth="1"/>
    <col min="13" max="13" width="12.5703125" style="1" customWidth="1"/>
    <col min="14" max="14" width="14.5703125" style="1" customWidth="1"/>
    <col min="15" max="16384" width="11.42578125" style="1"/>
  </cols>
  <sheetData>
    <row r="2" spans="2:14" ht="24.95" customHeight="1" x14ac:dyDescent="0.2">
      <c r="B2" s="555" t="s">
        <v>173</v>
      </c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</row>
    <row r="3" spans="2:14" ht="15" customHeight="1" x14ac:dyDescent="0.2">
      <c r="B3" s="556" t="s">
        <v>114</v>
      </c>
      <c r="C3" s="556"/>
      <c r="D3" s="556"/>
      <c r="E3" s="556"/>
      <c r="F3" s="556"/>
      <c r="G3" s="556"/>
      <c r="H3" s="556"/>
      <c r="I3" s="556"/>
      <c r="J3" s="556"/>
      <c r="K3" s="556"/>
      <c r="L3" s="556"/>
      <c r="M3" s="556"/>
      <c r="N3" s="556"/>
    </row>
    <row r="4" spans="2:14" ht="21" customHeight="1" x14ac:dyDescent="0.25">
      <c r="C4" s="2"/>
      <c r="D4" s="559" t="s">
        <v>1</v>
      </c>
      <c r="E4" s="559"/>
      <c r="G4" s="559" t="s">
        <v>2</v>
      </c>
      <c r="H4" s="559"/>
      <c r="J4" s="559" t="s">
        <v>3</v>
      </c>
      <c r="K4" s="559"/>
      <c r="M4" s="559" t="s">
        <v>118</v>
      </c>
      <c r="N4" s="559"/>
    </row>
    <row r="5" spans="2:14" ht="16.899999999999999" customHeight="1" thickBot="1" x14ac:dyDescent="0.3">
      <c r="B5" s="266"/>
      <c r="C5" s="267"/>
      <c r="D5" s="268" t="s">
        <v>172</v>
      </c>
      <c r="E5" s="268" t="s">
        <v>156</v>
      </c>
      <c r="G5" s="268" t="s">
        <v>172</v>
      </c>
      <c r="H5" s="268" t="s">
        <v>156</v>
      </c>
      <c r="J5" s="268" t="s">
        <v>172</v>
      </c>
      <c r="K5" s="268" t="s">
        <v>156</v>
      </c>
      <c r="M5" s="268" t="s">
        <v>172</v>
      </c>
      <c r="N5" s="268" t="s">
        <v>156</v>
      </c>
    </row>
    <row r="6" spans="2:14" ht="12.75" customHeight="1" x14ac:dyDescent="0.2">
      <c r="B6" s="557" t="s">
        <v>130</v>
      </c>
      <c r="C6" s="351" t="s">
        <v>4</v>
      </c>
      <c r="D6" s="352">
        <v>0.1489832054352056</v>
      </c>
      <c r="E6" s="352">
        <v>0.16394299066678131</v>
      </c>
      <c r="F6" s="4"/>
      <c r="G6" s="352">
        <v>0.12855782172581676</v>
      </c>
      <c r="H6" s="352">
        <v>0.13207611098036853</v>
      </c>
      <c r="I6" s="4"/>
      <c r="J6" s="352">
        <v>0.15885276225147726</v>
      </c>
      <c r="K6" s="352">
        <v>0.12537396523889188</v>
      </c>
      <c r="M6" s="352">
        <v>0.22984789454974286</v>
      </c>
      <c r="N6" s="352">
        <v>0.21177084305998894</v>
      </c>
    </row>
    <row r="7" spans="2:14" x14ac:dyDescent="0.2">
      <c r="B7" s="557"/>
      <c r="C7" s="3" t="s">
        <v>5</v>
      </c>
      <c r="D7" s="253">
        <v>9.7453139523885568E-2</v>
      </c>
      <c r="E7" s="253">
        <v>0.13133469966053402</v>
      </c>
      <c r="F7" s="262"/>
      <c r="G7" s="253">
        <v>5.0922138594896138E-2</v>
      </c>
      <c r="H7" s="253">
        <v>8.1375991579451412E-2</v>
      </c>
      <c r="I7" s="262"/>
      <c r="J7" s="253">
        <v>2.5500659354111166E-2</v>
      </c>
      <c r="K7" s="253">
        <v>0.1118281149140461</v>
      </c>
      <c r="L7" s="250"/>
      <c r="M7" s="253"/>
      <c r="N7" s="254"/>
    </row>
    <row r="8" spans="2:14" x14ac:dyDescent="0.2">
      <c r="B8" s="557"/>
      <c r="C8" s="3" t="s">
        <v>6</v>
      </c>
      <c r="D8" s="253">
        <v>0.21956289509230542</v>
      </c>
      <c r="E8" s="253">
        <v>0.2117327758816625</v>
      </c>
      <c r="F8" s="262"/>
      <c r="G8" s="253">
        <v>0.25630744697627295</v>
      </c>
      <c r="H8" s="253">
        <v>0.22520211434386628</v>
      </c>
      <c r="I8" s="262"/>
      <c r="J8" s="253">
        <v>0.41034648912820471</v>
      </c>
      <c r="K8" s="253">
        <v>0.15518643839242396</v>
      </c>
      <c r="L8" s="250"/>
      <c r="M8" s="253"/>
      <c r="N8" s="254"/>
    </row>
    <row r="9" spans="2:14" ht="9.75" customHeight="1" thickBot="1" x14ac:dyDescent="0.25">
      <c r="B9" s="263"/>
      <c r="C9" s="264"/>
      <c r="D9" s="265"/>
      <c r="E9" s="265"/>
      <c r="F9" s="250"/>
      <c r="G9" s="265"/>
      <c r="H9" s="265"/>
      <c r="I9" s="250"/>
      <c r="J9" s="265"/>
      <c r="K9" s="265"/>
      <c r="L9" s="250"/>
      <c r="M9" s="253"/>
      <c r="N9" s="254"/>
    </row>
    <row r="10" spans="2:14" ht="12.75" customHeight="1" x14ac:dyDescent="0.2">
      <c r="B10" s="557" t="s">
        <v>131</v>
      </c>
      <c r="C10" s="351" t="s">
        <v>4</v>
      </c>
      <c r="D10" s="352">
        <v>0.18921414721656826</v>
      </c>
      <c r="E10" s="352">
        <v>0.1782204856248979</v>
      </c>
      <c r="F10" s="346"/>
      <c r="G10" s="352">
        <v>0.16855855561730904</v>
      </c>
      <c r="H10" s="352">
        <v>0.14643041959098424</v>
      </c>
      <c r="I10" s="346"/>
      <c r="J10" s="352">
        <v>0.17994197077922292</v>
      </c>
      <c r="K10" s="352">
        <v>0.11578800201906536</v>
      </c>
      <c r="L10" s="346"/>
      <c r="M10" s="255"/>
      <c r="N10" s="256"/>
    </row>
    <row r="11" spans="2:14" x14ac:dyDescent="0.2">
      <c r="B11" s="557"/>
      <c r="C11" s="3" t="s">
        <v>5</v>
      </c>
      <c r="D11" s="253">
        <v>0.10886215945107436</v>
      </c>
      <c r="E11" s="253">
        <v>0.13538978225548193</v>
      </c>
      <c r="F11" s="346"/>
      <c r="G11" s="253">
        <v>6.1386390812600222E-2</v>
      </c>
      <c r="H11" s="253">
        <v>8.5023202636158812E-2</v>
      </c>
      <c r="I11" s="346"/>
      <c r="J11" s="253">
        <v>3.6342229854817054E-2</v>
      </c>
      <c r="K11" s="253">
        <v>0.1158128526012312</v>
      </c>
      <c r="L11" s="346"/>
      <c r="M11" s="257"/>
      <c r="N11" s="258"/>
    </row>
    <row r="12" spans="2:14" ht="13.5" thickBot="1" x14ac:dyDescent="0.25">
      <c r="B12" s="558"/>
      <c r="C12" s="347" t="s">
        <v>6</v>
      </c>
      <c r="D12" s="348">
        <v>0.30882078674355329</v>
      </c>
      <c r="E12" s="348">
        <v>0.24373598379376293</v>
      </c>
      <c r="F12" s="349"/>
      <c r="G12" s="348">
        <v>0.361281978612364</v>
      </c>
      <c r="H12" s="348">
        <v>0.26440458331853245</v>
      </c>
      <c r="I12" s="349"/>
      <c r="J12" s="348">
        <v>0.46118224769752736</v>
      </c>
      <c r="K12" s="348">
        <v>0.11573446361170592</v>
      </c>
      <c r="L12" s="349"/>
      <c r="M12" s="348"/>
      <c r="N12" s="350"/>
    </row>
    <row r="13" spans="2:14" x14ac:dyDescent="0.2">
      <c r="M13" s="4"/>
      <c r="N13" s="4"/>
    </row>
    <row r="14" spans="2:14" ht="12.75" customHeight="1" x14ac:dyDescent="0.2">
      <c r="C14" s="5" t="s">
        <v>0</v>
      </c>
      <c r="G14" s="259"/>
    </row>
  </sheetData>
  <mergeCells count="8">
    <mergeCell ref="B2:N2"/>
    <mergeCell ref="B3:N3"/>
    <mergeCell ref="B6:B8"/>
    <mergeCell ref="B10:B12"/>
    <mergeCell ref="D4:E4"/>
    <mergeCell ref="G4:H4"/>
    <mergeCell ref="J4:K4"/>
    <mergeCell ref="M4:N4"/>
  </mergeCells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I43"/>
  <sheetViews>
    <sheetView showGridLines="0" workbookViewId="0"/>
  </sheetViews>
  <sheetFormatPr baseColWidth="10" defaultColWidth="11.42578125" defaultRowHeight="12.75" x14ac:dyDescent="0.2"/>
  <cols>
    <col min="1" max="2" width="11.42578125" style="1"/>
    <col min="3" max="3" width="26.5703125" style="1" customWidth="1"/>
    <col min="4" max="4" width="11.42578125" style="1"/>
    <col min="5" max="5" width="14" style="1" customWidth="1"/>
    <col min="6" max="6" width="14.140625" style="1" customWidth="1"/>
    <col min="7" max="7" width="11.42578125" style="1"/>
    <col min="8" max="8" width="4.28515625" style="1" customWidth="1"/>
    <col min="9" max="9" width="16.140625" style="1" customWidth="1"/>
    <col min="10" max="16384" width="11.42578125" style="1"/>
  </cols>
  <sheetData>
    <row r="3" spans="3:9" ht="24.95" customHeight="1" x14ac:dyDescent="0.2">
      <c r="C3" s="555" t="s">
        <v>175</v>
      </c>
      <c r="D3" s="555"/>
      <c r="E3" s="555"/>
      <c r="F3" s="555"/>
      <c r="G3" s="555"/>
      <c r="H3" s="555"/>
      <c r="I3" s="555"/>
    </row>
    <row r="4" spans="3:9" x14ac:dyDescent="0.2">
      <c r="C4" s="6"/>
      <c r="D4" s="7"/>
      <c r="E4" s="8"/>
      <c r="F4" s="8"/>
      <c r="G4" s="8"/>
      <c r="H4" s="8"/>
      <c r="I4" s="8"/>
    </row>
    <row r="5" spans="3:9" s="12" customFormat="1" ht="21" customHeight="1" x14ac:dyDescent="0.25">
      <c r="C5" s="9"/>
      <c r="D5" s="10"/>
      <c r="E5" s="561" t="s">
        <v>130</v>
      </c>
      <c r="F5" s="561"/>
      <c r="G5" s="561"/>
      <c r="H5" s="11"/>
      <c r="I5" s="353" t="s">
        <v>132</v>
      </c>
    </row>
    <row r="6" spans="3:9" x14ac:dyDescent="0.2">
      <c r="C6" s="13" t="s">
        <v>9</v>
      </c>
      <c r="D6" s="14"/>
      <c r="E6" s="15" t="s">
        <v>172</v>
      </c>
      <c r="F6" s="15" t="s">
        <v>174</v>
      </c>
      <c r="G6" s="16" t="s">
        <v>8</v>
      </c>
      <c r="H6" s="17"/>
      <c r="I6" s="16" t="s">
        <v>8</v>
      </c>
    </row>
    <row r="7" spans="3:9" ht="14.1" customHeight="1" x14ac:dyDescent="0.2">
      <c r="C7" s="359" t="s">
        <v>1</v>
      </c>
      <c r="D7" s="11"/>
      <c r="E7" s="360">
        <v>61209.427901711533</v>
      </c>
      <c r="F7" s="360">
        <v>53272.691552116259</v>
      </c>
      <c r="G7" s="361">
        <v>0.1489832054352056</v>
      </c>
      <c r="H7" s="251"/>
      <c r="I7" s="361">
        <v>0.18921414721656826</v>
      </c>
    </row>
    <row r="8" spans="3:9" ht="14.1" customHeight="1" x14ac:dyDescent="0.2">
      <c r="C8" s="18" t="s">
        <v>2</v>
      </c>
      <c r="D8" s="19"/>
      <c r="E8" s="20">
        <v>27067.925048019468</v>
      </c>
      <c r="F8" s="20">
        <v>23984.526558529866</v>
      </c>
      <c r="G8" s="252">
        <v>0.12855782172581676</v>
      </c>
      <c r="H8" s="260"/>
      <c r="I8" s="252">
        <v>0.16855855561730904</v>
      </c>
    </row>
    <row r="9" spans="3:9" ht="14.1" customHeight="1" x14ac:dyDescent="0.2">
      <c r="C9" s="359" t="s">
        <v>10</v>
      </c>
      <c r="D9" s="19"/>
      <c r="E9" s="360">
        <v>9013.4775032649904</v>
      </c>
      <c r="F9" s="360">
        <v>7777.9315861949144</v>
      </c>
      <c r="G9" s="361">
        <v>0.15885276225147726</v>
      </c>
      <c r="H9" s="260"/>
      <c r="I9" s="361">
        <v>0.17994197077922292</v>
      </c>
    </row>
    <row r="10" spans="3:9" ht="15.75" customHeight="1" thickBot="1" x14ac:dyDescent="0.25">
      <c r="C10" s="354" t="s">
        <v>133</v>
      </c>
      <c r="D10" s="355"/>
      <c r="E10" s="356">
        <v>11954.455245146693</v>
      </c>
      <c r="F10" s="356">
        <v>10648.200343573077</v>
      </c>
      <c r="G10" s="357">
        <v>0.12267377203904983</v>
      </c>
      <c r="H10" s="358"/>
      <c r="I10" s="357">
        <v>0.16485392301925827</v>
      </c>
    </row>
    <row r="13" spans="3:9" hidden="1" x14ac:dyDescent="0.2">
      <c r="C13" s="555" t="s">
        <v>7</v>
      </c>
      <c r="D13" s="555"/>
      <c r="E13" s="555"/>
      <c r="F13" s="555"/>
      <c r="G13" s="555"/>
      <c r="H13" s="555"/>
      <c r="I13" s="555"/>
    </row>
    <row r="14" spans="3:9" ht="24.95" customHeight="1" x14ac:dyDescent="0.2">
      <c r="C14" s="555" t="s">
        <v>11</v>
      </c>
      <c r="D14" s="555"/>
      <c r="E14" s="555"/>
      <c r="F14" s="555"/>
      <c r="G14" s="555"/>
      <c r="H14" s="555"/>
      <c r="I14" s="555"/>
    </row>
    <row r="15" spans="3:9" x14ac:dyDescent="0.2">
      <c r="C15" s="6"/>
      <c r="D15" s="7"/>
      <c r="E15" s="8"/>
      <c r="F15" s="8"/>
      <c r="G15" s="8"/>
      <c r="H15" s="8"/>
      <c r="I15" s="8"/>
    </row>
    <row r="16" spans="3:9" s="12" customFormat="1" ht="21" customHeight="1" x14ac:dyDescent="0.25">
      <c r="C16" s="9"/>
      <c r="D16" s="10"/>
      <c r="E16" s="561" t="s">
        <v>130</v>
      </c>
      <c r="F16" s="561"/>
      <c r="G16" s="561"/>
      <c r="H16" s="11"/>
      <c r="I16" s="353" t="s">
        <v>132</v>
      </c>
    </row>
    <row r="17" spans="3:9" ht="21.6" customHeight="1" x14ac:dyDescent="0.2">
      <c r="C17" s="13" t="s">
        <v>9</v>
      </c>
      <c r="D17" s="14"/>
      <c r="E17" s="15" t="s">
        <v>156</v>
      </c>
      <c r="F17" s="15" t="s">
        <v>147</v>
      </c>
      <c r="G17" s="16" t="s">
        <v>8</v>
      </c>
      <c r="H17" s="17"/>
      <c r="I17" s="16" t="s">
        <v>8</v>
      </c>
    </row>
    <row r="18" spans="3:9" ht="14.1" customHeight="1" x14ac:dyDescent="0.2">
      <c r="C18" s="359" t="s">
        <v>1</v>
      </c>
      <c r="D18" s="11"/>
      <c r="E18" s="360">
        <v>226740.31515876396</v>
      </c>
      <c r="F18" s="360">
        <v>194803.62610274626</v>
      </c>
      <c r="G18" s="361">
        <v>0.16394299066678131</v>
      </c>
      <c r="H18" s="251"/>
      <c r="I18" s="361">
        <v>0.1782204856248979</v>
      </c>
    </row>
    <row r="19" spans="3:9" ht="14.1" customHeight="1" x14ac:dyDescent="0.2">
      <c r="C19" s="18" t="s">
        <v>2</v>
      </c>
      <c r="D19" s="19"/>
      <c r="E19" s="20">
        <v>100299.57347429401</v>
      </c>
      <c r="F19" s="20">
        <v>88597.906537781644</v>
      </c>
      <c r="G19" s="252">
        <v>0.13207611098036853</v>
      </c>
      <c r="H19" s="260"/>
      <c r="I19" s="252">
        <v>0.14643041959098424</v>
      </c>
    </row>
    <row r="20" spans="3:9" ht="14.1" customHeight="1" x14ac:dyDescent="0.2">
      <c r="C20" s="359" t="s">
        <v>10</v>
      </c>
      <c r="D20" s="19"/>
      <c r="E20" s="360">
        <v>30837.973780433858</v>
      </c>
      <c r="F20" s="360">
        <v>27402.423312580933</v>
      </c>
      <c r="G20" s="361">
        <v>0.12537396523889188</v>
      </c>
      <c r="H20" s="260"/>
      <c r="I20" s="361">
        <v>0.11578800201906536</v>
      </c>
    </row>
    <row r="21" spans="3:9" s="12" customFormat="1" ht="15" customHeight="1" thickBot="1" x14ac:dyDescent="0.25">
      <c r="C21" s="354" t="s">
        <v>134</v>
      </c>
      <c r="D21" s="355"/>
      <c r="E21" s="356">
        <v>43000.806338627837</v>
      </c>
      <c r="F21" s="356">
        <v>38849.214542207483</v>
      </c>
      <c r="G21" s="357">
        <v>0.10686424025149543</v>
      </c>
      <c r="H21" s="358"/>
      <c r="I21" s="357">
        <v>0.11361572368149231</v>
      </c>
    </row>
    <row r="24" spans="3:9" hidden="1" x14ac:dyDescent="0.2">
      <c r="C24" s="555" t="s">
        <v>7</v>
      </c>
      <c r="D24" s="555"/>
      <c r="E24" s="555"/>
      <c r="F24" s="555"/>
      <c r="G24" s="555"/>
      <c r="H24" s="555"/>
      <c r="I24" s="555"/>
    </row>
    <row r="25" spans="3:9" ht="24.95" customHeight="1" x14ac:dyDescent="0.2">
      <c r="C25" s="555" t="s">
        <v>12</v>
      </c>
      <c r="D25" s="555"/>
      <c r="E25" s="555"/>
      <c r="F25" s="555"/>
      <c r="G25" s="555"/>
      <c r="H25" s="555"/>
      <c r="I25" s="555"/>
    </row>
    <row r="26" spans="3:9" x14ac:dyDescent="0.2">
      <c r="C26" s="6"/>
      <c r="D26" s="7"/>
      <c r="E26" s="8"/>
      <c r="F26" s="8"/>
      <c r="G26" s="8"/>
      <c r="H26" s="8"/>
      <c r="I26" s="8"/>
    </row>
    <row r="27" spans="3:9" s="12" customFormat="1" ht="21" customHeight="1" x14ac:dyDescent="0.25">
      <c r="C27" s="9"/>
      <c r="D27" s="10"/>
      <c r="E27" s="562" t="s">
        <v>130</v>
      </c>
      <c r="F27" s="562"/>
      <c r="G27" s="562"/>
      <c r="H27" s="11"/>
      <c r="I27" s="440" t="s">
        <v>132</v>
      </c>
    </row>
    <row r="28" spans="3:9" x14ac:dyDescent="0.2">
      <c r="C28" s="13" t="s">
        <v>9</v>
      </c>
      <c r="D28" s="14"/>
      <c r="E28" s="15" t="s">
        <v>172</v>
      </c>
      <c r="F28" s="15" t="s">
        <v>174</v>
      </c>
      <c r="G28" s="16" t="s">
        <v>8</v>
      </c>
      <c r="H28" s="17"/>
      <c r="I28" s="16" t="s">
        <v>8</v>
      </c>
    </row>
    <row r="29" spans="3:9" ht="14.1" customHeight="1" x14ac:dyDescent="0.2">
      <c r="C29" s="441" t="s">
        <v>1</v>
      </c>
      <c r="D29" s="11"/>
      <c r="E29" s="442">
        <v>33792.475485309631</v>
      </c>
      <c r="F29" s="442">
        <v>30791.725193815579</v>
      </c>
      <c r="G29" s="443">
        <v>9.7453139523885568E-2</v>
      </c>
      <c r="H29" s="251"/>
      <c r="I29" s="443">
        <v>0.10886215945107436</v>
      </c>
    </row>
    <row r="30" spans="3:9" ht="14.1" customHeight="1" x14ac:dyDescent="0.2">
      <c r="C30" s="18" t="s">
        <v>2</v>
      </c>
      <c r="D30" s="19"/>
      <c r="E30" s="20">
        <v>15678.046618058166</v>
      </c>
      <c r="F30" s="20">
        <v>14918.371249672244</v>
      </c>
      <c r="G30" s="252">
        <v>5.0922138594896138E-2</v>
      </c>
      <c r="H30" s="260"/>
      <c r="I30" s="252">
        <v>6.1386390812600222E-2</v>
      </c>
    </row>
    <row r="31" spans="3:9" ht="14.1" customHeight="1" x14ac:dyDescent="0.2">
      <c r="C31" s="441" t="s">
        <v>10</v>
      </c>
      <c r="D31" s="19"/>
      <c r="E31" s="442">
        <v>5212.4323875257951</v>
      </c>
      <c r="F31" s="442">
        <v>5082.8171976103167</v>
      </c>
      <c r="G31" s="443">
        <v>2.5500659354111166E-2</v>
      </c>
      <c r="H31" s="260"/>
      <c r="I31" s="443">
        <v>3.6342229854817054E-2</v>
      </c>
    </row>
    <row r="32" spans="3:9" s="12" customFormat="1" ht="16.5" customHeight="1" thickBot="1" x14ac:dyDescent="0.25">
      <c r="C32" s="444" t="s">
        <v>133</v>
      </c>
      <c r="D32" s="445"/>
      <c r="E32" s="446">
        <v>6902.4893850836052</v>
      </c>
      <c r="F32" s="446">
        <v>6835.3949481293985</v>
      </c>
      <c r="G32" s="447">
        <v>9.8157366857885009E-3</v>
      </c>
      <c r="H32" s="448"/>
      <c r="I32" s="447">
        <v>4.4627003156203049E-2</v>
      </c>
    </row>
    <row r="33" spans="3:9" x14ac:dyDescent="0.2">
      <c r="C33" s="4"/>
      <c r="D33" s="4"/>
      <c r="E33" s="4"/>
      <c r="G33" s="4"/>
      <c r="H33" s="4"/>
      <c r="I33" s="4"/>
    </row>
    <row r="34" spans="3:9" hidden="1" x14ac:dyDescent="0.2">
      <c r="C34" s="555" t="s">
        <v>7</v>
      </c>
      <c r="D34" s="555"/>
      <c r="E34" s="555"/>
      <c r="F34" s="555"/>
      <c r="G34" s="555"/>
      <c r="H34" s="555"/>
      <c r="I34" s="555"/>
    </row>
    <row r="35" spans="3:9" ht="24.95" customHeight="1" x14ac:dyDescent="0.2">
      <c r="C35" s="555" t="s">
        <v>13</v>
      </c>
      <c r="D35" s="555"/>
      <c r="E35" s="555"/>
      <c r="F35" s="555"/>
      <c r="G35" s="555"/>
      <c r="H35" s="555"/>
      <c r="I35" s="555"/>
    </row>
    <row r="36" spans="3:9" x14ac:dyDescent="0.2">
      <c r="C36" s="6"/>
      <c r="D36" s="7"/>
      <c r="E36" s="8"/>
      <c r="F36" s="8"/>
      <c r="G36" s="8"/>
      <c r="H36" s="8"/>
      <c r="I36" s="8"/>
    </row>
    <row r="37" spans="3:9" s="12" customFormat="1" ht="21" customHeight="1" x14ac:dyDescent="0.25">
      <c r="C37" s="9"/>
      <c r="D37" s="10"/>
      <c r="E37" s="560" t="s">
        <v>130</v>
      </c>
      <c r="F37" s="560"/>
      <c r="G37" s="560"/>
      <c r="H37" s="11"/>
      <c r="I37" s="484" t="s">
        <v>132</v>
      </c>
    </row>
    <row r="38" spans="3:9" x14ac:dyDescent="0.2">
      <c r="C38" s="13" t="s">
        <v>9</v>
      </c>
      <c r="D38" s="14"/>
      <c r="E38" s="15" t="s">
        <v>172</v>
      </c>
      <c r="F38" s="15" t="s">
        <v>174</v>
      </c>
      <c r="G38" s="16" t="s">
        <v>8</v>
      </c>
      <c r="H38" s="17"/>
      <c r="I38" s="16" t="s">
        <v>8</v>
      </c>
    </row>
    <row r="39" spans="3:9" ht="14.1" customHeight="1" x14ac:dyDescent="0.2">
      <c r="C39" s="485" t="s">
        <v>1</v>
      </c>
      <c r="D39" s="11"/>
      <c r="E39" s="486">
        <v>27416.952416401891</v>
      </c>
      <c r="F39" s="486">
        <v>22480.966358300673</v>
      </c>
      <c r="G39" s="487">
        <v>0.21956289509230542</v>
      </c>
      <c r="H39" s="251"/>
      <c r="I39" s="487">
        <v>0.30882078674355329</v>
      </c>
    </row>
    <row r="40" spans="3:9" ht="14.1" customHeight="1" x14ac:dyDescent="0.2">
      <c r="C40" s="18" t="s">
        <v>2</v>
      </c>
      <c r="D40" s="19"/>
      <c r="E40" s="20">
        <v>11389.8784299613</v>
      </c>
      <c r="F40" s="20">
        <v>9066.1553088576202</v>
      </c>
      <c r="G40" s="252">
        <v>0.25630744697627295</v>
      </c>
      <c r="H40" s="260"/>
      <c r="I40" s="252">
        <v>0.361281978612364</v>
      </c>
    </row>
    <row r="41" spans="3:9" ht="14.1" customHeight="1" x14ac:dyDescent="0.2">
      <c r="C41" s="485" t="s">
        <v>10</v>
      </c>
      <c r="D41" s="19"/>
      <c r="E41" s="486">
        <v>3801.0451157391949</v>
      </c>
      <c r="F41" s="486">
        <v>2695.1143885845972</v>
      </c>
      <c r="G41" s="487">
        <v>0.41034648912820471</v>
      </c>
      <c r="H41" s="260"/>
      <c r="I41" s="487">
        <v>0.46118224769752736</v>
      </c>
    </row>
    <row r="42" spans="3:9" s="12" customFormat="1" ht="16.5" customHeight="1" thickBot="1" x14ac:dyDescent="0.25">
      <c r="C42" s="488" t="s">
        <v>133</v>
      </c>
      <c r="D42" s="489"/>
      <c r="E42" s="490">
        <v>5051.9658600630892</v>
      </c>
      <c r="F42" s="490">
        <v>3812.8053954436773</v>
      </c>
      <c r="G42" s="491">
        <v>0.3249996619550044</v>
      </c>
      <c r="H42" s="492"/>
      <c r="I42" s="491">
        <v>0.38679762167701615</v>
      </c>
    </row>
    <row r="43" spans="3:9" x14ac:dyDescent="0.2">
      <c r="C43" s="4"/>
      <c r="E43" s="4"/>
      <c r="F43" s="4"/>
      <c r="G43" s="4"/>
      <c r="I43" s="4"/>
    </row>
  </sheetData>
  <mergeCells count="11">
    <mergeCell ref="E37:G37"/>
    <mergeCell ref="C3:I3"/>
    <mergeCell ref="E5:G5"/>
    <mergeCell ref="C13:I13"/>
    <mergeCell ref="C14:I14"/>
    <mergeCell ref="E16:G16"/>
    <mergeCell ref="C24:I24"/>
    <mergeCell ref="C25:I25"/>
    <mergeCell ref="E27:G27"/>
    <mergeCell ref="C34:I34"/>
    <mergeCell ref="C35:I35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55"/>
  <sheetViews>
    <sheetView showGridLines="0" zoomScale="90" zoomScaleNormal="90" workbookViewId="0"/>
  </sheetViews>
  <sheetFormatPr baseColWidth="10" defaultColWidth="9.85546875" defaultRowHeight="15.75" x14ac:dyDescent="0.25"/>
  <cols>
    <col min="1" max="1" width="9.85546875" style="21"/>
    <col min="2" max="2" width="49.7109375" style="22" customWidth="1"/>
    <col min="3" max="3" width="2.42578125" style="178" customWidth="1"/>
    <col min="4" max="4" width="17.28515625" style="179" customWidth="1"/>
    <col min="5" max="5" width="18.7109375" style="179" bestFit="1" customWidth="1"/>
    <col min="6" max="6" width="10.7109375" style="179" customWidth="1"/>
    <col min="7" max="7" width="3.5703125" style="170" customWidth="1"/>
    <col min="8" max="8" width="51.85546875" style="178" customWidth="1"/>
    <col min="9" max="9" width="2.42578125" style="21" customWidth="1"/>
    <col min="10" max="10" width="17.28515625" style="22" customWidth="1"/>
    <col min="11" max="11" width="17.28515625" style="21" customWidth="1"/>
    <col min="12" max="16384" width="9.85546875" style="22"/>
  </cols>
  <sheetData>
    <row r="2" spans="2:19" ht="15" customHeight="1" x14ac:dyDescent="0.25">
      <c r="B2" s="563" t="s">
        <v>14</v>
      </c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2:19" ht="15" customHeight="1" x14ac:dyDescent="0.25">
      <c r="B3" s="563" t="s">
        <v>80</v>
      </c>
      <c r="C3" s="563"/>
      <c r="D3" s="563"/>
      <c r="E3" s="563"/>
      <c r="F3" s="563"/>
      <c r="G3" s="563"/>
      <c r="H3" s="563"/>
      <c r="I3" s="563"/>
      <c r="J3" s="563"/>
      <c r="K3" s="563"/>
      <c r="L3" s="563"/>
    </row>
    <row r="4" spans="2:19" ht="13.5" customHeight="1" x14ac:dyDescent="0.25">
      <c r="B4" s="564" t="s">
        <v>23</v>
      </c>
      <c r="C4" s="564"/>
      <c r="D4" s="564"/>
      <c r="E4" s="564"/>
      <c r="F4" s="564"/>
      <c r="G4" s="564"/>
      <c r="H4" s="564"/>
      <c r="I4" s="564"/>
      <c r="J4" s="564"/>
      <c r="K4" s="564"/>
      <c r="L4" s="564"/>
      <c r="M4" s="163"/>
      <c r="N4" s="164"/>
      <c r="O4" s="164"/>
      <c r="P4" s="164"/>
      <c r="Q4" s="164"/>
      <c r="R4" s="164"/>
      <c r="S4" s="164"/>
    </row>
    <row r="5" spans="2:19" ht="11.1" customHeight="1" x14ac:dyDescent="0.25">
      <c r="C5" s="165"/>
      <c r="D5" s="166"/>
      <c r="E5" s="166"/>
      <c r="F5" s="166"/>
      <c r="G5" s="167"/>
      <c r="H5" s="168"/>
      <c r="J5" s="21"/>
    </row>
    <row r="6" spans="2:19" ht="35.1" customHeight="1" x14ac:dyDescent="0.25">
      <c r="B6" s="362" t="s">
        <v>25</v>
      </c>
      <c r="C6" s="169"/>
      <c r="D6" s="368" t="s">
        <v>176</v>
      </c>
      <c r="E6" s="368" t="s">
        <v>157</v>
      </c>
      <c r="F6" s="368" t="s">
        <v>15</v>
      </c>
      <c r="H6" s="363" t="s">
        <v>149</v>
      </c>
      <c r="I6" s="171"/>
      <c r="J6" s="368" t="s">
        <v>176</v>
      </c>
      <c r="K6" s="368" t="s">
        <v>157</v>
      </c>
      <c r="L6" s="368" t="s">
        <v>15</v>
      </c>
    </row>
    <row r="7" spans="2:19" ht="30.75" customHeight="1" x14ac:dyDescent="0.25">
      <c r="B7" s="174" t="s">
        <v>115</v>
      </c>
      <c r="H7" s="174" t="s">
        <v>119</v>
      </c>
    </row>
    <row r="8" spans="2:19" ht="20.100000000000001" customHeight="1" x14ac:dyDescent="0.25">
      <c r="B8" s="567" t="s">
        <v>17</v>
      </c>
      <c r="H8" s="373" t="s">
        <v>190</v>
      </c>
      <c r="I8" s="175"/>
      <c r="J8" s="377">
        <v>8523.8581993967182</v>
      </c>
      <c r="K8" s="377">
        <v>2452.9999999999964</v>
      </c>
      <c r="L8" s="378">
        <v>2.4748708517720059</v>
      </c>
    </row>
    <row r="9" spans="2:19" ht="20.100000000000001" customHeight="1" x14ac:dyDescent="0.25">
      <c r="B9" s="567"/>
      <c r="C9" s="172"/>
      <c r="D9" s="173">
        <v>40277.075216526406</v>
      </c>
      <c r="E9" s="173">
        <v>47247.727693024484</v>
      </c>
      <c r="F9" s="272">
        <v>-0.14753413162612694</v>
      </c>
      <c r="H9" s="275" t="s">
        <v>191</v>
      </c>
      <c r="I9" s="172"/>
      <c r="J9" s="173">
        <v>26834.058083427044</v>
      </c>
      <c r="K9" s="173">
        <v>22744.810247094741</v>
      </c>
      <c r="L9" s="274">
        <v>0.17978817109958678</v>
      </c>
    </row>
    <row r="10" spans="2:19" ht="19.5" customHeight="1" x14ac:dyDescent="0.25">
      <c r="B10" s="369" t="s">
        <v>18</v>
      </c>
      <c r="C10" s="175"/>
      <c r="D10" s="377">
        <v>16317.553641226645</v>
      </c>
      <c r="E10" s="377">
        <v>13013.60979444952</v>
      </c>
      <c r="F10" s="378">
        <v>0.25388373394953812</v>
      </c>
      <c r="H10" s="373" t="s">
        <v>192</v>
      </c>
      <c r="I10" s="175"/>
      <c r="J10" s="377">
        <v>471.8246371052536</v>
      </c>
      <c r="K10" s="377">
        <v>614.34527117564198</v>
      </c>
      <c r="L10" s="378"/>
    </row>
    <row r="11" spans="2:19" ht="20.100000000000001" customHeight="1" x14ac:dyDescent="0.25">
      <c r="B11" s="269" t="s">
        <v>19</v>
      </c>
      <c r="C11" s="270"/>
      <c r="D11" s="271">
        <v>11887.828150390855</v>
      </c>
      <c r="E11" s="271">
        <v>11959.83839571627</v>
      </c>
      <c r="F11" s="272">
        <v>-6.0210048783942982E-3</v>
      </c>
      <c r="H11" s="275" t="s">
        <v>193</v>
      </c>
      <c r="I11" s="172"/>
      <c r="J11" s="173">
        <v>22129.033528075219</v>
      </c>
      <c r="K11" s="173">
        <v>20408.948687255379</v>
      </c>
      <c r="L11" s="274">
        <v>8.4280913592279738E-2</v>
      </c>
    </row>
    <row r="12" spans="2:19" ht="20.100000000000001" customHeight="1" x14ac:dyDescent="0.25">
      <c r="B12" s="369" t="s">
        <v>20</v>
      </c>
      <c r="C12" s="175"/>
      <c r="D12" s="377">
        <v>10728.738252786858</v>
      </c>
      <c r="E12" s="377">
        <v>8141.5140377103862</v>
      </c>
      <c r="F12" s="378">
        <v>0.3177817053551466</v>
      </c>
      <c r="H12" s="376" t="s">
        <v>194</v>
      </c>
      <c r="I12" s="175"/>
      <c r="J12" s="381">
        <v>57958.774448004231</v>
      </c>
      <c r="K12" s="381">
        <v>46221.104205525757</v>
      </c>
      <c r="L12" s="382">
        <v>0.25394612362106295</v>
      </c>
    </row>
    <row r="13" spans="2:19" ht="20.25" customHeight="1" x14ac:dyDescent="0.25">
      <c r="B13" s="176" t="s">
        <v>21</v>
      </c>
      <c r="C13" s="172"/>
      <c r="D13" s="177">
        <v>79211.195260930763</v>
      </c>
      <c r="E13" s="177">
        <v>80364.389920900707</v>
      </c>
      <c r="F13" s="273">
        <v>-1.4349572753616147E-2</v>
      </c>
      <c r="H13" s="174" t="s">
        <v>117</v>
      </c>
    </row>
    <row r="14" spans="2:19" ht="19.149999999999999" customHeight="1" x14ac:dyDescent="0.25">
      <c r="B14" s="370" t="s">
        <v>116</v>
      </c>
      <c r="C14" s="175"/>
      <c r="D14" s="377"/>
      <c r="E14" s="377"/>
      <c r="F14" s="378"/>
      <c r="H14" s="375" t="s">
        <v>120</v>
      </c>
      <c r="I14" s="175"/>
      <c r="J14" s="377">
        <v>70145.552469719798</v>
      </c>
      <c r="K14" s="377">
        <v>83329.470414998737</v>
      </c>
      <c r="L14" s="378">
        <v>-0.15821434937267909</v>
      </c>
    </row>
    <row r="15" spans="2:19" x14ac:dyDescent="0.25">
      <c r="B15" s="278" t="s">
        <v>22</v>
      </c>
      <c r="C15" s="270"/>
      <c r="D15" s="271">
        <v>125292.9536789116</v>
      </c>
      <c r="E15" s="271">
        <v>113827.02065744487</v>
      </c>
      <c r="F15" s="272">
        <v>0.10073120560690696</v>
      </c>
      <c r="H15" s="275" t="s">
        <v>195</v>
      </c>
      <c r="I15" s="172"/>
      <c r="J15" s="173">
        <v>1663.2731067225327</v>
      </c>
      <c r="K15" s="173">
        <v>890.91318172362503</v>
      </c>
      <c r="L15" s="274"/>
    </row>
    <row r="16" spans="2:19" ht="20.100000000000001" customHeight="1" x14ac:dyDescent="0.25">
      <c r="B16" s="369" t="s">
        <v>196</v>
      </c>
      <c r="C16" s="175"/>
      <c r="D16" s="377">
        <v>-54088.098452343358</v>
      </c>
      <c r="E16" s="377">
        <v>-51643.752658362704</v>
      </c>
      <c r="F16" s="378">
        <v>4.7330909706555513E-2</v>
      </c>
      <c r="H16" s="373" t="s">
        <v>197</v>
      </c>
      <c r="I16" s="175"/>
      <c r="J16" s="377">
        <v>16351.377656515893</v>
      </c>
      <c r="K16" s="377">
        <v>13554</v>
      </c>
      <c r="L16" s="378">
        <v>0.20638760930469924</v>
      </c>
    </row>
    <row r="17" spans="2:12" ht="20.100000000000001" customHeight="1" x14ac:dyDescent="0.25">
      <c r="B17" s="176" t="s">
        <v>198</v>
      </c>
      <c r="C17" s="172"/>
      <c r="D17" s="177">
        <v>71204.855226568237</v>
      </c>
      <c r="E17" s="177">
        <v>62183.267999082163</v>
      </c>
      <c r="F17" s="273">
        <v>0.14508062245328168</v>
      </c>
      <c r="H17" s="283" t="s">
        <v>199</v>
      </c>
      <c r="I17" s="175"/>
      <c r="J17" s="276">
        <v>146118.97768096247</v>
      </c>
      <c r="K17" s="276">
        <v>143995</v>
      </c>
      <c r="L17" s="277">
        <v>1.475035717186346E-2</v>
      </c>
    </row>
    <row r="18" spans="2:12" ht="20.100000000000001" customHeight="1" x14ac:dyDescent="0.25">
      <c r="B18" s="369" t="s">
        <v>200</v>
      </c>
      <c r="C18" s="175"/>
      <c r="D18" s="377">
        <v>2069.0524394666527</v>
      </c>
      <c r="E18" s="377">
        <v>1471.696607020898</v>
      </c>
      <c r="F18" s="378">
        <v>0.40589604514680544</v>
      </c>
      <c r="H18" s="374" t="s">
        <v>26</v>
      </c>
      <c r="I18" s="175"/>
      <c r="J18" s="377"/>
      <c r="K18" s="377"/>
      <c r="L18" s="378"/>
    </row>
    <row r="19" spans="2:12" ht="20.100000000000001" customHeight="1" x14ac:dyDescent="0.25">
      <c r="B19" s="278" t="s">
        <v>201</v>
      </c>
      <c r="C19" s="270"/>
      <c r="D19" s="271">
        <v>8452.0632934119203</v>
      </c>
      <c r="E19" s="271">
        <v>7493.5402099737648</v>
      </c>
      <c r="F19" s="272">
        <v>0.12791325015676547</v>
      </c>
      <c r="H19" s="275" t="s">
        <v>24</v>
      </c>
      <c r="I19" s="175"/>
      <c r="J19" s="173">
        <v>6491.1858458536299</v>
      </c>
      <c r="K19" s="173">
        <v>6022</v>
      </c>
      <c r="L19" s="274">
        <v>7.7911963775096238E-2</v>
      </c>
    </row>
    <row r="20" spans="2:12" ht="20.100000000000001" customHeight="1" x14ac:dyDescent="0.25">
      <c r="B20" s="369" t="s">
        <v>202</v>
      </c>
      <c r="C20" s="175"/>
      <c r="D20" s="377">
        <v>103121.67263050584</v>
      </c>
      <c r="E20" s="377">
        <v>102174.48546525955</v>
      </c>
      <c r="F20" s="378">
        <v>9.2702905322517015E-3</v>
      </c>
      <c r="H20" s="373" t="s">
        <v>203</v>
      </c>
      <c r="I20" s="175"/>
      <c r="J20" s="377">
        <v>125384.36242864927</v>
      </c>
      <c r="K20" s="377">
        <v>121550</v>
      </c>
      <c r="L20" s="378">
        <v>3.1545556796785501E-2</v>
      </c>
    </row>
    <row r="21" spans="2:12" ht="20.100000000000001" customHeight="1" x14ac:dyDescent="0.25">
      <c r="B21" s="261" t="s">
        <v>204</v>
      </c>
      <c r="C21" s="172"/>
      <c r="D21" s="173">
        <v>13935.687100405945</v>
      </c>
      <c r="E21" s="173">
        <v>17880.296243407101</v>
      </c>
      <c r="F21" s="274">
        <v>-0.22061206868737593</v>
      </c>
      <c r="H21" s="284" t="s">
        <v>205</v>
      </c>
      <c r="I21" s="175"/>
      <c r="J21" s="276">
        <v>131875.54827450291</v>
      </c>
      <c r="K21" s="276">
        <v>127572</v>
      </c>
      <c r="L21" s="277">
        <v>3.3734269859396315E-2</v>
      </c>
    </row>
    <row r="22" spans="2:12" ht="25.5" customHeight="1" thickBot="1" x14ac:dyDescent="0.3">
      <c r="B22" s="371" t="s">
        <v>206</v>
      </c>
      <c r="C22" s="270"/>
      <c r="D22" s="379">
        <v>277994.52595128934</v>
      </c>
      <c r="E22" s="379">
        <v>271566.9764456441</v>
      </c>
      <c r="F22" s="380">
        <v>2.3668376728905205E-2</v>
      </c>
      <c r="H22" s="372" t="s">
        <v>207</v>
      </c>
      <c r="I22" s="270"/>
      <c r="J22" s="383">
        <v>277994.52595546539</v>
      </c>
      <c r="K22" s="383">
        <v>271566.9766630822</v>
      </c>
      <c r="L22" s="384">
        <v>2.366837592465254E-2</v>
      </c>
    </row>
    <row r="23" spans="2:12" ht="25.5" customHeight="1" x14ac:dyDescent="0.25"/>
    <row r="24" spans="2:12" ht="25.5" customHeight="1" x14ac:dyDescent="0.25"/>
    <row r="25" spans="2:12" ht="20.100000000000001" customHeight="1" x14ac:dyDescent="0.25">
      <c r="B25" s="180"/>
      <c r="C25" s="181"/>
      <c r="D25" s="565" t="s">
        <v>177</v>
      </c>
      <c r="E25" s="565"/>
      <c r="F25" s="565"/>
      <c r="G25" s="182"/>
      <c r="H25" s="183"/>
      <c r="I25" s="184"/>
      <c r="J25" s="21"/>
    </row>
    <row r="26" spans="2:12" ht="45.75" customHeight="1" x14ac:dyDescent="0.25">
      <c r="B26" s="362" t="s">
        <v>27</v>
      </c>
      <c r="C26" s="169"/>
      <c r="D26" s="211" t="s">
        <v>121</v>
      </c>
      <c r="E26" s="211" t="s">
        <v>122</v>
      </c>
      <c r="F26" s="211" t="s">
        <v>28</v>
      </c>
      <c r="G26" s="185"/>
      <c r="H26" s="566" t="s">
        <v>37</v>
      </c>
      <c r="I26" s="566"/>
      <c r="J26" s="566"/>
      <c r="K26" s="566"/>
      <c r="L26" s="566"/>
    </row>
    <row r="27" spans="2:12" ht="20.100000000000001" customHeight="1" x14ac:dyDescent="0.25">
      <c r="B27" s="186" t="s">
        <v>29</v>
      </c>
      <c r="C27" s="181"/>
      <c r="D27" s="187"/>
      <c r="E27" s="188"/>
      <c r="F27" s="189"/>
      <c r="G27" s="189"/>
      <c r="H27" s="190"/>
      <c r="I27" s="191"/>
    </row>
    <row r="28" spans="2:12" ht="20.100000000000001" customHeight="1" x14ac:dyDescent="0.25">
      <c r="B28" s="385" t="s">
        <v>30</v>
      </c>
      <c r="C28" s="181"/>
      <c r="D28" s="386">
        <v>0.62010117446532009</v>
      </c>
      <c r="E28" s="386">
        <v>7.2976974084099089E-2</v>
      </c>
      <c r="F28" s="386">
        <v>8.2739987433237128E-2</v>
      </c>
      <c r="G28" s="189"/>
      <c r="H28" s="190"/>
      <c r="I28" s="192"/>
    </row>
    <row r="29" spans="2:12" ht="20.100000000000001" customHeight="1" x14ac:dyDescent="0.25">
      <c r="B29" s="193" t="s">
        <v>31</v>
      </c>
      <c r="C29" s="181"/>
      <c r="D29" s="340">
        <v>0.17370467116402358</v>
      </c>
      <c r="E29" s="340">
        <v>0.30896383947763184</v>
      </c>
      <c r="F29" s="340">
        <v>4.2641130034102206E-2</v>
      </c>
      <c r="G29" s="189"/>
      <c r="H29" s="190"/>
      <c r="I29" s="192"/>
    </row>
    <row r="30" spans="2:12" ht="20.100000000000001" customHeight="1" x14ac:dyDescent="0.25">
      <c r="B30" s="385" t="s">
        <v>32</v>
      </c>
      <c r="C30" s="181"/>
      <c r="D30" s="386">
        <v>1.4241115322232222E-2</v>
      </c>
      <c r="E30" s="386">
        <v>0</v>
      </c>
      <c r="F30" s="386">
        <v>6.9919610325414591E-2</v>
      </c>
      <c r="G30" s="189"/>
      <c r="H30" s="190"/>
      <c r="I30" s="192"/>
    </row>
    <row r="31" spans="2:12" ht="20.100000000000001" customHeight="1" x14ac:dyDescent="0.25">
      <c r="B31" s="193" t="s">
        <v>33</v>
      </c>
      <c r="C31" s="181"/>
      <c r="D31" s="340">
        <v>0.17950080902697207</v>
      </c>
      <c r="E31" s="340">
        <v>0.67208789598014307</v>
      </c>
      <c r="F31" s="340">
        <v>0.12440335935506934</v>
      </c>
      <c r="G31" s="189"/>
      <c r="H31" s="190"/>
      <c r="I31" s="192"/>
    </row>
    <row r="32" spans="2:12" ht="20.100000000000001" customHeight="1" x14ac:dyDescent="0.25">
      <c r="B32" s="385" t="s">
        <v>34</v>
      </c>
      <c r="C32" s="181"/>
      <c r="D32" s="386">
        <v>1.2452230021452194E-2</v>
      </c>
      <c r="E32" s="386">
        <v>0</v>
      </c>
      <c r="F32" s="386">
        <v>6.2694059405940611E-2</v>
      </c>
      <c r="G32" s="189"/>
      <c r="H32" s="190"/>
      <c r="I32" s="192"/>
    </row>
    <row r="33" spans="1:11" ht="20.100000000000001" hidden="1" customHeight="1" x14ac:dyDescent="0.25">
      <c r="B33" s="193" t="s">
        <v>35</v>
      </c>
      <c r="C33" s="181"/>
      <c r="D33" s="340">
        <v>0</v>
      </c>
      <c r="E33" s="340">
        <v>0</v>
      </c>
      <c r="F33" s="340">
        <v>0</v>
      </c>
      <c r="G33" s="189"/>
      <c r="H33" s="190"/>
      <c r="I33" s="192"/>
    </row>
    <row r="34" spans="1:11" ht="20.100000000000001" customHeight="1" thickBot="1" x14ac:dyDescent="0.3">
      <c r="B34" s="364" t="s">
        <v>36</v>
      </c>
      <c r="C34" s="181"/>
      <c r="D34" s="365">
        <v>1.0000000000000002</v>
      </c>
      <c r="E34" s="366">
        <v>0.23180079242977319</v>
      </c>
      <c r="F34" s="366">
        <v>8.2821044585771456E-2</v>
      </c>
      <c r="G34" s="189"/>
      <c r="H34" s="190"/>
      <c r="I34" s="194"/>
    </row>
    <row r="35" spans="1:11" ht="18" customHeight="1" x14ac:dyDescent="0.25">
      <c r="B35" s="195" t="s">
        <v>103</v>
      </c>
      <c r="C35" s="190"/>
      <c r="D35" s="189"/>
      <c r="E35" s="189"/>
      <c r="F35" s="189"/>
      <c r="G35" s="189"/>
      <c r="H35" s="190"/>
      <c r="I35" s="194"/>
    </row>
    <row r="36" spans="1:11" ht="18" customHeight="1" x14ac:dyDescent="0.25">
      <c r="B36" s="195" t="s">
        <v>146</v>
      </c>
      <c r="C36" s="190"/>
      <c r="D36" s="189"/>
      <c r="E36" s="189"/>
      <c r="F36" s="189"/>
      <c r="G36" s="189"/>
      <c r="H36" s="190"/>
      <c r="I36" s="194"/>
    </row>
    <row r="37" spans="1:11" ht="11.1" customHeight="1" x14ac:dyDescent="0.25">
      <c r="B37" s="194"/>
      <c r="C37" s="190"/>
      <c r="D37" s="196"/>
      <c r="E37" s="196"/>
      <c r="F37" s="196"/>
      <c r="G37" s="197"/>
      <c r="H37" s="198"/>
      <c r="I37" s="199"/>
    </row>
    <row r="38" spans="1:11" ht="11.1" customHeight="1" x14ac:dyDescent="0.25">
      <c r="D38" s="166"/>
      <c r="G38" s="179"/>
      <c r="I38" s="22"/>
    </row>
    <row r="39" spans="1:11" ht="35.1" customHeight="1" x14ac:dyDescent="0.25">
      <c r="B39" s="362" t="s">
        <v>38</v>
      </c>
      <c r="C39" s="200"/>
      <c r="D39" s="368" t="s">
        <v>178</v>
      </c>
      <c r="E39" s="368" t="s">
        <v>158</v>
      </c>
      <c r="F39" s="368" t="s">
        <v>8</v>
      </c>
      <c r="G39" s="179"/>
      <c r="I39" s="22"/>
    </row>
    <row r="40" spans="1:11" ht="20.100000000000001" customHeight="1" x14ac:dyDescent="0.25">
      <c r="B40" s="385" t="s">
        <v>104</v>
      </c>
      <c r="C40" s="201"/>
      <c r="D40" s="535">
        <v>38104.331723895812</v>
      </c>
      <c r="E40" s="535">
        <v>35243.093000000001</v>
      </c>
      <c r="F40" s="536">
        <v>8.1185800687125109E-2</v>
      </c>
      <c r="G40" s="179"/>
      <c r="I40" s="22"/>
    </row>
    <row r="41" spans="1:11" ht="31.5" customHeight="1" x14ac:dyDescent="0.25">
      <c r="B41" s="193" t="s">
        <v>105</v>
      </c>
      <c r="C41" s="193"/>
      <c r="D41" s="537">
        <v>0.89308469814814218</v>
      </c>
      <c r="E41" s="537">
        <v>0.91</v>
      </c>
      <c r="F41" s="538"/>
      <c r="G41" s="179"/>
      <c r="I41" s="22"/>
    </row>
    <row r="42" spans="1:11" ht="20.100000000000001" customHeight="1" x14ac:dyDescent="0.25">
      <c r="B42" s="385" t="s">
        <v>106</v>
      </c>
      <c r="C42" s="201"/>
      <c r="D42" s="539">
        <v>10.340063149174782</v>
      </c>
      <c r="E42" s="539">
        <v>7.39</v>
      </c>
      <c r="F42" s="540"/>
      <c r="G42" s="179"/>
      <c r="I42" s="22"/>
    </row>
    <row r="43" spans="1:11" s="25" customFormat="1" ht="18.75" thickBot="1" x14ac:dyDescent="0.3">
      <c r="A43" s="24"/>
      <c r="B43" s="367" t="s">
        <v>107</v>
      </c>
      <c r="C43" s="367"/>
      <c r="D43" s="541">
        <v>0.38941185044189625</v>
      </c>
      <c r="E43" s="541">
        <v>0.40674135277226947</v>
      </c>
      <c r="F43" s="542"/>
      <c r="G43" s="202"/>
      <c r="H43" s="203"/>
      <c r="K43" s="24"/>
    </row>
    <row r="44" spans="1:11" ht="18" customHeight="1" x14ac:dyDescent="0.25">
      <c r="B44" s="195" t="s">
        <v>108</v>
      </c>
      <c r="C44" s="201"/>
      <c r="D44" s="204"/>
      <c r="E44" s="204"/>
      <c r="F44" s="201"/>
      <c r="G44" s="179"/>
      <c r="I44" s="22"/>
    </row>
    <row r="45" spans="1:11" ht="18" customHeight="1" x14ac:dyDescent="0.25">
      <c r="B45" s="195" t="s">
        <v>109</v>
      </c>
      <c r="D45" s="166"/>
      <c r="G45" s="179"/>
      <c r="I45" s="22"/>
    </row>
    <row r="46" spans="1:11" ht="18" customHeight="1" x14ac:dyDescent="0.25">
      <c r="B46" s="195" t="s">
        <v>110</v>
      </c>
      <c r="D46" s="166"/>
      <c r="G46" s="179"/>
      <c r="I46" s="22"/>
    </row>
    <row r="47" spans="1:11" x14ac:dyDescent="0.25">
      <c r="B47" s="194"/>
      <c r="D47" s="166"/>
      <c r="G47" s="179"/>
      <c r="I47" s="22"/>
    </row>
    <row r="48" spans="1:11" x14ac:dyDescent="0.25">
      <c r="E48" s="205"/>
      <c r="G48" s="207"/>
    </row>
    <row r="49" spans="4:7" x14ac:dyDescent="0.25">
      <c r="G49" s="208"/>
    </row>
    <row r="50" spans="4:7" x14ac:dyDescent="0.25">
      <c r="E50" s="209"/>
      <c r="G50" s="206"/>
    </row>
    <row r="55" spans="4:7" x14ac:dyDescent="0.25">
      <c r="D55" s="210"/>
    </row>
  </sheetData>
  <mergeCells count="6">
    <mergeCell ref="B2:L2"/>
    <mergeCell ref="B3:L3"/>
    <mergeCell ref="B4:L4"/>
    <mergeCell ref="D25:F25"/>
    <mergeCell ref="H26:L26"/>
    <mergeCell ref="B8:B9"/>
  </mergeCells>
  <pageMargins left="0.7" right="0.7" top="0.75" bottom="0.75" header="0.3" footer="0.3"/>
  <pageSetup orientation="portrait" r:id="rId1"/>
  <customProperties>
    <customPr name="EpmWorksheetKeyString_GUID" r:id="rId2"/>
  </customProperties>
  <drawing r:id="rId3"/>
  <legacyDrawing r:id="rId4"/>
  <oleObjects>
    <mc:AlternateContent xmlns:mc="http://schemas.openxmlformats.org/markup-compatibility/2006">
      <mc:Choice Requires="x14">
        <oleObject progId="Word.Picture.8" shapeId="3073" r:id="rId5">
          <objectPr defaultSize="0" autoPict="0" r:id="rId6">
            <anchor moveWithCells="1" sizeWithCells="1">
              <from>
                <xdr:col>7</xdr:col>
                <xdr:colOff>0</xdr:colOff>
                <xdr:row>32</xdr:row>
                <xdr:rowOff>0</xdr:rowOff>
              </from>
              <to>
                <xdr:col>7</xdr:col>
                <xdr:colOff>0</xdr:colOff>
                <xdr:row>32</xdr:row>
                <xdr:rowOff>0</xdr:rowOff>
              </to>
            </anchor>
          </objectPr>
        </oleObject>
      </mc:Choice>
      <mc:Fallback>
        <oleObject progId="Word.Picture.8" shapeId="3073" r:id="rId5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7"/>
  <sheetViews>
    <sheetView showGridLines="0" zoomScale="110" zoomScaleNormal="110" workbookViewId="0">
      <selection sqref="A1:O1"/>
    </sheetView>
  </sheetViews>
  <sheetFormatPr baseColWidth="10" defaultColWidth="9.85546875" defaultRowHeight="15.75" x14ac:dyDescent="0.25"/>
  <cols>
    <col min="1" max="1" width="42.28515625" style="90" customWidth="1"/>
    <col min="2" max="2" width="1.7109375" style="92" customWidth="1"/>
    <col min="3" max="5" width="8.7109375" style="93" customWidth="1"/>
    <col min="6" max="6" width="8.7109375" style="94" customWidth="1"/>
    <col min="7" max="7" width="8.7109375" style="93" customWidth="1"/>
    <col min="8" max="8" width="10" style="93" customWidth="1"/>
    <col min="9" max="9" width="2.7109375" style="95" customWidth="1"/>
    <col min="10" max="14" width="8.7109375" style="90" customWidth="1"/>
    <col min="15" max="15" width="10.28515625" style="90" customWidth="1"/>
    <col min="16" max="16384" width="9.85546875" style="90"/>
  </cols>
  <sheetData>
    <row r="1" spans="1:16" s="26" customFormat="1" ht="15" customHeight="1" x14ac:dyDescent="0.25">
      <c r="A1" s="555" t="s">
        <v>14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</row>
    <row r="2" spans="1:16" s="26" customFormat="1" ht="15" customHeight="1" x14ac:dyDescent="0.25">
      <c r="A2" s="569" t="s">
        <v>41</v>
      </c>
      <c r="B2" s="569"/>
      <c r="C2" s="569"/>
      <c r="D2" s="569"/>
      <c r="E2" s="569"/>
      <c r="F2" s="569"/>
      <c r="G2" s="569"/>
      <c r="H2" s="569"/>
      <c r="I2" s="569"/>
      <c r="J2" s="569"/>
      <c r="K2" s="569"/>
      <c r="L2" s="569"/>
      <c r="M2" s="569"/>
      <c r="N2" s="569"/>
      <c r="O2" s="569"/>
    </row>
    <row r="3" spans="1:16" s="26" customFormat="1" ht="11.1" customHeight="1" x14ac:dyDescent="0.25">
      <c r="A3" s="570" t="s">
        <v>42</v>
      </c>
      <c r="B3" s="570"/>
      <c r="C3" s="570"/>
      <c r="D3" s="570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</row>
    <row r="4" spans="1:16" s="26" customFormat="1" ht="10.5" customHeight="1" x14ac:dyDescent="0.25">
      <c r="A4" s="27"/>
      <c r="B4" s="28"/>
      <c r="C4" s="29"/>
      <c r="D4" s="29"/>
      <c r="E4" s="29"/>
      <c r="F4" s="30"/>
      <c r="G4" s="29"/>
      <c r="H4" s="29"/>
      <c r="I4" s="31"/>
      <c r="J4" s="32"/>
      <c r="K4" s="32"/>
      <c r="L4" s="33"/>
    </row>
    <row r="5" spans="1:16" s="26" customFormat="1" ht="15" customHeight="1" x14ac:dyDescent="0.25">
      <c r="A5" s="34"/>
      <c r="B5" s="35"/>
      <c r="C5" s="571" t="s">
        <v>179</v>
      </c>
      <c r="D5" s="571"/>
      <c r="E5" s="571"/>
      <c r="F5" s="571"/>
      <c r="G5" s="571"/>
      <c r="H5" s="571"/>
      <c r="I5" s="36"/>
      <c r="J5" s="571" t="s">
        <v>180</v>
      </c>
      <c r="K5" s="571"/>
      <c r="L5" s="571"/>
      <c r="M5" s="571"/>
      <c r="N5" s="571"/>
      <c r="O5" s="571"/>
    </row>
    <row r="6" spans="1:16" s="26" customFormat="1" ht="30.95" customHeight="1" x14ac:dyDescent="0.25">
      <c r="A6" s="37"/>
      <c r="B6" s="38"/>
      <c r="C6" s="387">
        <v>2022</v>
      </c>
      <c r="D6" s="387" t="s">
        <v>123</v>
      </c>
      <c r="E6" s="387">
        <v>2021</v>
      </c>
      <c r="F6" s="387" t="s">
        <v>123</v>
      </c>
      <c r="G6" s="388" t="s">
        <v>125</v>
      </c>
      <c r="H6" s="388" t="s">
        <v>159</v>
      </c>
      <c r="I6" s="39"/>
      <c r="J6" s="387">
        <v>2022</v>
      </c>
      <c r="K6" s="387" t="s">
        <v>123</v>
      </c>
      <c r="L6" s="387">
        <v>2021</v>
      </c>
      <c r="M6" s="387" t="s">
        <v>123</v>
      </c>
      <c r="N6" s="388" t="s">
        <v>125</v>
      </c>
      <c r="O6" s="388" t="s">
        <v>160</v>
      </c>
    </row>
    <row r="7" spans="1:16" s="26" customFormat="1" ht="15" customHeight="1" x14ac:dyDescent="0.2">
      <c r="A7" s="336" t="s">
        <v>92</v>
      </c>
      <c r="B7" s="40"/>
      <c r="C7" s="530">
        <v>5987.7012396880746</v>
      </c>
      <c r="D7" s="531"/>
      <c r="E7" s="530">
        <v>5564.271514277827</v>
      </c>
      <c r="F7" s="334"/>
      <c r="G7" s="335">
        <v>7.6097962567738486E-2</v>
      </c>
      <c r="H7" s="335">
        <v>6.6352781902830893E-2</v>
      </c>
      <c r="I7" s="41"/>
      <c r="J7" s="334">
        <v>22315.051616177181</v>
      </c>
      <c r="K7" s="334"/>
      <c r="L7" s="334">
        <v>19490.883936038765</v>
      </c>
      <c r="M7" s="334"/>
      <c r="N7" s="335">
        <v>0.14489684969682237</v>
      </c>
      <c r="O7" s="335">
        <v>0.13361448883085503</v>
      </c>
    </row>
    <row r="8" spans="1:16" s="26" customFormat="1" ht="15" customHeight="1" x14ac:dyDescent="0.2">
      <c r="A8" s="400" t="s">
        <v>93</v>
      </c>
      <c r="B8" s="42"/>
      <c r="C8" s="532">
        <v>995.30857793884854</v>
      </c>
      <c r="D8" s="532"/>
      <c r="E8" s="532">
        <v>951.33839857349039</v>
      </c>
      <c r="F8" s="409"/>
      <c r="G8" s="410">
        <v>4.6219283728366589E-2</v>
      </c>
      <c r="H8" s="410">
        <v>3.6462262488691666E-2</v>
      </c>
      <c r="I8" s="41"/>
      <c r="J8" s="409">
        <v>3755.1932555387166</v>
      </c>
      <c r="K8" s="409"/>
      <c r="L8" s="409">
        <v>3457.8197003961895</v>
      </c>
      <c r="M8" s="409"/>
      <c r="N8" s="410">
        <v>8.600030681427806E-2</v>
      </c>
      <c r="O8" s="410">
        <v>7.508119181051498E-2</v>
      </c>
    </row>
    <row r="9" spans="1:16" s="26" customFormat="1" ht="15" customHeight="1" x14ac:dyDescent="0.2">
      <c r="A9" s="97" t="s">
        <v>43</v>
      </c>
      <c r="B9" s="96"/>
      <c r="C9" s="282">
        <v>59.54234390975197</v>
      </c>
      <c r="D9" s="282"/>
      <c r="E9" s="282">
        <v>54.305176828085465</v>
      </c>
      <c r="F9" s="213"/>
      <c r="G9" s="290">
        <v>9.6439554892636892E-2</v>
      </c>
      <c r="H9" s="290"/>
      <c r="I9" s="43"/>
      <c r="J9" s="282">
        <v>58.751262474096549</v>
      </c>
      <c r="K9" s="282"/>
      <c r="L9" s="282">
        <v>52.986295492374325</v>
      </c>
      <c r="M9" s="213"/>
      <c r="N9" s="290">
        <v>0.1088010952294618</v>
      </c>
      <c r="O9" s="290"/>
    </row>
    <row r="10" spans="1:16" s="26" customFormat="1" ht="15" customHeight="1" x14ac:dyDescent="0.2">
      <c r="A10" s="401" t="s">
        <v>44</v>
      </c>
      <c r="B10" s="42"/>
      <c r="C10" s="411">
        <v>61005.382100677445</v>
      </c>
      <c r="D10" s="412"/>
      <c r="E10" s="411">
        <v>53091.978984533591</v>
      </c>
      <c r="F10" s="409"/>
      <c r="G10" s="410">
        <v>0.1490508221298199</v>
      </c>
      <c r="H10" s="410"/>
      <c r="I10" s="41"/>
      <c r="J10" s="411">
        <v>226222.20397273143</v>
      </c>
      <c r="K10" s="412"/>
      <c r="L10" s="411">
        <v>193898.91186422843</v>
      </c>
      <c r="M10" s="409"/>
      <c r="N10" s="410">
        <v>0.16670177154545529</v>
      </c>
      <c r="O10" s="410"/>
    </row>
    <row r="11" spans="1:16" s="26" customFormat="1" ht="15" customHeight="1" x14ac:dyDescent="0.2">
      <c r="A11" s="47" t="s">
        <v>45</v>
      </c>
      <c r="B11" s="96"/>
      <c r="C11" s="162">
        <v>204.04580103407761</v>
      </c>
      <c r="D11" s="291"/>
      <c r="E11" s="162">
        <v>180.71256758266833</v>
      </c>
      <c r="F11" s="98"/>
      <c r="G11" s="290">
        <v>0.12911793442774977</v>
      </c>
      <c r="H11" s="98"/>
      <c r="I11" s="41"/>
      <c r="J11" s="162">
        <v>518.11118603253715</v>
      </c>
      <c r="K11" s="291"/>
      <c r="L11" s="162">
        <v>904.71423851781447</v>
      </c>
      <c r="M11" s="98"/>
      <c r="N11" s="290">
        <v>-0.42732062349172906</v>
      </c>
      <c r="O11" s="98"/>
    </row>
    <row r="12" spans="1:16" s="26" customFormat="1" ht="15" customHeight="1" x14ac:dyDescent="0.2">
      <c r="A12" s="402" t="s">
        <v>94</v>
      </c>
      <c r="B12" s="42"/>
      <c r="C12" s="413">
        <v>61209.427901711533</v>
      </c>
      <c r="D12" s="414">
        <v>1</v>
      </c>
      <c r="E12" s="413">
        <v>53272.691552116259</v>
      </c>
      <c r="F12" s="414">
        <v>1</v>
      </c>
      <c r="G12" s="414">
        <v>0.1489832054352056</v>
      </c>
      <c r="H12" s="414">
        <v>0.18921414721656826</v>
      </c>
      <c r="I12" s="41"/>
      <c r="J12" s="413">
        <v>226740.31515876396</v>
      </c>
      <c r="K12" s="414">
        <v>1</v>
      </c>
      <c r="L12" s="413">
        <v>194803.62610274626</v>
      </c>
      <c r="M12" s="414">
        <v>1</v>
      </c>
      <c r="N12" s="414">
        <v>0.16394299066678131</v>
      </c>
      <c r="O12" s="414">
        <v>0.1782204856248979</v>
      </c>
    </row>
    <row r="13" spans="1:16" s="26" customFormat="1" ht="15" customHeight="1" x14ac:dyDescent="0.2">
      <c r="A13" s="47" t="s">
        <v>46</v>
      </c>
      <c r="B13" s="96"/>
      <c r="C13" s="281">
        <v>34141.502853692073</v>
      </c>
      <c r="D13" s="289">
        <v>0.55778176702640625</v>
      </c>
      <c r="E13" s="281">
        <v>29288.164993586393</v>
      </c>
      <c r="F13" s="289">
        <v>0.54977820981569914</v>
      </c>
      <c r="G13" s="289">
        <v>0.16570986475828975</v>
      </c>
      <c r="H13" s="289"/>
      <c r="I13" s="41"/>
      <c r="J13" s="281">
        <v>126440.74168446993</v>
      </c>
      <c r="K13" s="289">
        <v>0.55764561143851243</v>
      </c>
      <c r="L13" s="281">
        <v>106205.71956496459</v>
      </c>
      <c r="M13" s="289">
        <v>0.545193750700246</v>
      </c>
      <c r="N13" s="289">
        <v>0.19052667033744686</v>
      </c>
      <c r="O13" s="289"/>
      <c r="P13" s="45"/>
    </row>
    <row r="14" spans="1:16" s="45" customFormat="1" ht="15" customHeight="1" x14ac:dyDescent="0.2">
      <c r="A14" s="402" t="s">
        <v>2</v>
      </c>
      <c r="B14" s="44"/>
      <c r="C14" s="413">
        <v>27067.925048019468</v>
      </c>
      <c r="D14" s="414">
        <v>0.44221823297359386</v>
      </c>
      <c r="E14" s="413">
        <v>23984.526558529866</v>
      </c>
      <c r="F14" s="414">
        <v>0.45022179018430092</v>
      </c>
      <c r="G14" s="414">
        <v>0.12855782172581676</v>
      </c>
      <c r="H14" s="414">
        <v>0.16855855561730904</v>
      </c>
      <c r="I14" s="41"/>
      <c r="J14" s="413">
        <v>100299.57347429401</v>
      </c>
      <c r="K14" s="414">
        <v>0.44235438856148751</v>
      </c>
      <c r="L14" s="413">
        <v>88597.906537781644</v>
      </c>
      <c r="M14" s="414">
        <v>0.45480624929975383</v>
      </c>
      <c r="N14" s="414">
        <v>0.13207611098036853</v>
      </c>
      <c r="O14" s="414">
        <v>0.14643041959098424</v>
      </c>
    </row>
    <row r="15" spans="1:16" s="26" customFormat="1" ht="15" customHeight="1" x14ac:dyDescent="0.2">
      <c r="A15" s="43" t="s">
        <v>47</v>
      </c>
      <c r="B15" s="96"/>
      <c r="C15" s="162">
        <v>17867.943901819846</v>
      </c>
      <c r="D15" s="289">
        <v>0.29191489798780207</v>
      </c>
      <c r="E15" s="162">
        <v>15904.540493973702</v>
      </c>
      <c r="F15" s="289">
        <v>0.29854959512256696</v>
      </c>
      <c r="G15" s="289">
        <v>0.12344923819648157</v>
      </c>
      <c r="H15" s="289"/>
      <c r="I15" s="292"/>
      <c r="J15" s="162">
        <v>68980.766487446381</v>
      </c>
      <c r="K15" s="289">
        <v>0.30422806124771384</v>
      </c>
      <c r="L15" s="162">
        <v>60720.684653045253</v>
      </c>
      <c r="M15" s="289">
        <v>0.31170202458664209</v>
      </c>
      <c r="N15" s="289">
        <v>0.13603406947070495</v>
      </c>
      <c r="O15" s="289"/>
      <c r="P15" s="45"/>
    </row>
    <row r="16" spans="1:16" s="46" customFormat="1" ht="15" customHeight="1" x14ac:dyDescent="0.2">
      <c r="A16" s="401" t="s">
        <v>48</v>
      </c>
      <c r="B16" s="42"/>
      <c r="C16" s="415">
        <v>226.25593248920458</v>
      </c>
      <c r="D16" s="410">
        <v>3.696422924463864E-3</v>
      </c>
      <c r="E16" s="415">
        <v>322.54459368471163</v>
      </c>
      <c r="F16" s="410">
        <v>6.0545954087784125E-3</v>
      </c>
      <c r="G16" s="410">
        <v>-0.29852821309300726</v>
      </c>
      <c r="H16" s="410"/>
      <c r="I16" s="41"/>
      <c r="J16" s="415">
        <v>672.79894842139061</v>
      </c>
      <c r="K16" s="410">
        <v>2.9672665310987844E-3</v>
      </c>
      <c r="L16" s="415">
        <v>559.76570321276336</v>
      </c>
      <c r="M16" s="410">
        <v>2.8734870824094583E-3</v>
      </c>
      <c r="N16" s="410">
        <v>0.20192956545904006</v>
      </c>
      <c r="O16" s="410"/>
    </row>
    <row r="17" spans="1:15" s="26" customFormat="1" ht="25.5" customHeight="1" x14ac:dyDescent="0.2">
      <c r="A17" s="47" t="s">
        <v>95</v>
      </c>
      <c r="B17" s="42"/>
      <c r="C17" s="279">
        <v>-39.752289554573998</v>
      </c>
      <c r="D17" s="293">
        <v>-6.4944716716527993E-4</v>
      </c>
      <c r="E17" s="279">
        <v>-20.490115323461701</v>
      </c>
      <c r="F17" s="293">
        <v>-3.8462699605512483E-4</v>
      </c>
      <c r="G17" s="290" t="s">
        <v>16</v>
      </c>
      <c r="H17" s="289"/>
      <c r="I17" s="36"/>
      <c r="J17" s="279">
        <v>-191.96574200764641</v>
      </c>
      <c r="K17" s="293">
        <v>-8.4663259761825625E-4</v>
      </c>
      <c r="L17" s="279">
        <v>-84.967131057307299</v>
      </c>
      <c r="M17" s="293">
        <v>-4.3616811841322016E-4</v>
      </c>
      <c r="N17" s="290" t="s">
        <v>16</v>
      </c>
      <c r="O17" s="289"/>
    </row>
    <row r="18" spans="1:15" s="45" customFormat="1" ht="15" customHeight="1" x14ac:dyDescent="0.2">
      <c r="A18" s="403" t="s">
        <v>135</v>
      </c>
      <c r="B18" s="48"/>
      <c r="C18" s="413">
        <v>9013.4775032649904</v>
      </c>
      <c r="D18" s="414">
        <v>0.14725635922849323</v>
      </c>
      <c r="E18" s="413">
        <v>7777.9315861949144</v>
      </c>
      <c r="F18" s="414">
        <v>0.14600222664901066</v>
      </c>
      <c r="G18" s="414">
        <v>0.15885276225147726</v>
      </c>
      <c r="H18" s="414">
        <v>0.17994197077922292</v>
      </c>
      <c r="I18" s="49"/>
      <c r="J18" s="413">
        <v>30837.973780433858</v>
      </c>
      <c r="K18" s="414">
        <v>0.13600569338029303</v>
      </c>
      <c r="L18" s="413">
        <v>27402.423312580933</v>
      </c>
      <c r="M18" s="414">
        <v>0.14066690574911545</v>
      </c>
      <c r="N18" s="414">
        <v>0.12537396523889188</v>
      </c>
      <c r="O18" s="414">
        <v>0.11578800201906536</v>
      </c>
    </row>
    <row r="19" spans="1:15" s="45" customFormat="1" ht="15" customHeight="1" x14ac:dyDescent="0.2">
      <c r="A19" s="47" t="s">
        <v>49</v>
      </c>
      <c r="B19" s="42"/>
      <c r="C19" s="162">
        <v>-33.521309265835889</v>
      </c>
      <c r="D19" s="294">
        <v>-5.4764944576288991E-4</v>
      </c>
      <c r="E19" s="162">
        <v>30.109455674106901</v>
      </c>
      <c r="F19" s="294">
        <v>5.6519493941189461E-4</v>
      </c>
      <c r="G19" s="289" t="s">
        <v>16</v>
      </c>
      <c r="H19" s="289"/>
      <c r="I19" s="50"/>
      <c r="J19" s="162">
        <v>309.71230310736632</v>
      </c>
      <c r="K19" s="294">
        <v>1.3659339888034698E-3</v>
      </c>
      <c r="L19" s="162">
        <v>246.9091361574595</v>
      </c>
      <c r="M19" s="294">
        <v>1.2674771055197452E-3</v>
      </c>
      <c r="N19" s="289" t="s">
        <v>16</v>
      </c>
      <c r="O19" s="289"/>
    </row>
    <row r="20" spans="1:15" s="45" customFormat="1" ht="28.5" customHeight="1" x14ac:dyDescent="0.2">
      <c r="A20" s="401" t="s">
        <v>136</v>
      </c>
      <c r="B20" s="42"/>
      <c r="C20" s="415">
        <v>-52.425580973256608</v>
      </c>
      <c r="D20" s="410">
        <v>-8.5649519641713048E-4</v>
      </c>
      <c r="E20" s="415">
        <v>-53.759408112861408</v>
      </c>
      <c r="F20" s="410">
        <v>-1.0091363238192875E-3</v>
      </c>
      <c r="G20" s="410" t="s">
        <v>16</v>
      </c>
      <c r="H20" s="410"/>
      <c r="I20" s="49"/>
      <c r="J20" s="415">
        <v>-193.74184960715769</v>
      </c>
      <c r="K20" s="410">
        <v>-8.5446582127002562E-4</v>
      </c>
      <c r="L20" s="415">
        <v>-3.2441780577711001</v>
      </c>
      <c r="M20" s="410">
        <v>-1.6653581469063655E-5</v>
      </c>
      <c r="N20" s="410" t="s">
        <v>16</v>
      </c>
      <c r="O20" s="410"/>
    </row>
    <row r="21" spans="1:15" s="45" customFormat="1" ht="15" customHeight="1" x14ac:dyDescent="0.2">
      <c r="A21" s="285" t="s">
        <v>50</v>
      </c>
      <c r="B21" s="96"/>
      <c r="C21" s="286">
        <v>1832.8522200464886</v>
      </c>
      <c r="D21" s="287"/>
      <c r="E21" s="286">
        <v>1591.7260939798045</v>
      </c>
      <c r="F21" s="295"/>
      <c r="G21" s="295">
        <v>0.15148719806671918</v>
      </c>
      <c r="H21" s="287"/>
      <c r="I21" s="41"/>
      <c r="J21" s="286">
        <v>6499.548973337709</v>
      </c>
      <c r="K21" s="287"/>
      <c r="L21" s="286">
        <v>6191.8952353276081</v>
      </c>
      <c r="M21" s="295"/>
      <c r="N21" s="295">
        <v>4.9686521867294386E-2</v>
      </c>
      <c r="O21" s="287"/>
    </row>
    <row r="22" spans="1:15" s="45" customFormat="1" ht="15" customHeight="1" x14ac:dyDescent="0.2">
      <c r="A22" s="404" t="s">
        <v>51</v>
      </c>
      <c r="B22" s="51"/>
      <c r="C22" s="416">
        <v>821.27613768747858</v>
      </c>
      <c r="D22" s="417"/>
      <c r="E22" s="416">
        <v>364.53946871357869</v>
      </c>
      <c r="F22" s="417"/>
      <c r="G22" s="417">
        <v>1.2529141784994513</v>
      </c>
      <c r="H22" s="417"/>
      <c r="I22" s="41"/>
      <c r="J22" s="416">
        <v>2410.5867309319415</v>
      </c>
      <c r="K22" s="417"/>
      <c r="L22" s="416">
        <v>931.91729208156642</v>
      </c>
      <c r="M22" s="417"/>
      <c r="N22" s="417">
        <v>1.5866959991133567</v>
      </c>
      <c r="O22" s="417"/>
    </row>
    <row r="23" spans="1:15" s="26" customFormat="1" ht="15" customHeight="1" x14ac:dyDescent="0.2">
      <c r="A23" s="99" t="s">
        <v>52</v>
      </c>
      <c r="B23" s="100"/>
      <c r="C23" s="162">
        <v>1011.5760823590103</v>
      </c>
      <c r="D23" s="289"/>
      <c r="E23" s="162">
        <v>1227.1866252662262</v>
      </c>
      <c r="F23" s="289"/>
      <c r="G23" s="289">
        <v>-0.17569499085800522</v>
      </c>
      <c r="H23" s="289"/>
      <c r="I23" s="52"/>
      <c r="J23" s="162">
        <v>4088.9622424057679</v>
      </c>
      <c r="K23" s="289"/>
      <c r="L23" s="162">
        <v>5259.9779432460418</v>
      </c>
      <c r="M23" s="289"/>
      <c r="N23" s="289">
        <v>-0.22262749263880288</v>
      </c>
      <c r="O23" s="289"/>
    </row>
    <row r="24" spans="1:15" s="26" customFormat="1" ht="15" customHeight="1" x14ac:dyDescent="0.2">
      <c r="A24" s="405" t="s">
        <v>53</v>
      </c>
      <c r="B24" s="42"/>
      <c r="C24" s="415">
        <v>280.59964511194977</v>
      </c>
      <c r="D24" s="410"/>
      <c r="E24" s="415">
        <v>-78.547235176691075</v>
      </c>
      <c r="F24" s="410"/>
      <c r="G24" s="410" t="s">
        <v>16</v>
      </c>
      <c r="H24" s="410"/>
      <c r="I24" s="41"/>
      <c r="J24" s="415">
        <v>323.82941819225812</v>
      </c>
      <c r="K24" s="410"/>
      <c r="L24" s="415">
        <v>-227.46328359430021</v>
      </c>
      <c r="M24" s="410"/>
      <c r="N24" s="410" t="s">
        <v>16</v>
      </c>
      <c r="O24" s="410"/>
    </row>
    <row r="25" spans="1:15" s="26" customFormat="1" ht="25.5" customHeight="1" x14ac:dyDescent="0.2">
      <c r="A25" s="99" t="s">
        <v>54</v>
      </c>
      <c r="B25" s="96"/>
      <c r="C25" s="162">
        <v>-128.47553250041585</v>
      </c>
      <c r="D25" s="98"/>
      <c r="E25" s="162">
        <v>-269.5468184773427</v>
      </c>
      <c r="F25" s="289"/>
      <c r="G25" s="289">
        <v>-0.52336468585988849</v>
      </c>
      <c r="H25" s="98"/>
      <c r="I25" s="41"/>
      <c r="J25" s="162">
        <v>-535.51407380521209</v>
      </c>
      <c r="K25" s="98"/>
      <c r="L25" s="162">
        <v>-734.20885357655152</v>
      </c>
      <c r="M25" s="289"/>
      <c r="N25" s="289">
        <v>-0.27062433094267058</v>
      </c>
      <c r="O25" s="98"/>
    </row>
    <row r="26" spans="1:15" s="45" customFormat="1" ht="15" customHeight="1" x14ac:dyDescent="0.2">
      <c r="A26" s="405" t="s">
        <v>55</v>
      </c>
      <c r="B26" s="51"/>
      <c r="C26" s="416">
        <v>-72.121214813711291</v>
      </c>
      <c r="D26" s="417"/>
      <c r="E26" s="416">
        <v>-130.71680921213229</v>
      </c>
      <c r="F26" s="417"/>
      <c r="G26" s="417">
        <v>-0.44826365294252102</v>
      </c>
      <c r="H26" s="417"/>
      <c r="I26" s="52"/>
      <c r="J26" s="416">
        <v>671.52286696741976</v>
      </c>
      <c r="K26" s="417"/>
      <c r="L26" s="416">
        <v>-79.556065778816517</v>
      </c>
      <c r="M26" s="417"/>
      <c r="N26" s="417" t="s">
        <v>16</v>
      </c>
      <c r="O26" s="417"/>
    </row>
    <row r="27" spans="1:15" s="26" customFormat="1" ht="15" customHeight="1" x14ac:dyDescent="0.2">
      <c r="A27" s="53" t="s">
        <v>56</v>
      </c>
      <c r="B27" s="42"/>
      <c r="C27" s="280">
        <v>1091.5789801568328</v>
      </c>
      <c r="D27" s="296"/>
      <c r="E27" s="280">
        <v>748.34398140057874</v>
      </c>
      <c r="F27" s="296"/>
      <c r="G27" s="297">
        <v>0.45865939632983421</v>
      </c>
      <c r="H27" s="297"/>
      <c r="I27" s="52"/>
      <c r="J27" s="280">
        <v>4548.8004537602337</v>
      </c>
      <c r="K27" s="296"/>
      <c r="L27" s="280">
        <v>4218.7497402963727</v>
      </c>
      <c r="M27" s="296"/>
      <c r="N27" s="297">
        <v>7.8234248007485352E-2</v>
      </c>
      <c r="O27" s="297"/>
    </row>
    <row r="28" spans="1:15" s="26" customFormat="1" ht="15" customHeight="1" x14ac:dyDescent="0.2">
      <c r="A28" s="406" t="s">
        <v>57</v>
      </c>
      <c r="B28" s="42"/>
      <c r="C28" s="415">
        <v>8007.8454133472478</v>
      </c>
      <c r="D28" s="410"/>
      <c r="E28" s="415">
        <v>7053.2375572330893</v>
      </c>
      <c r="F28" s="410"/>
      <c r="G28" s="410">
        <v>0.13534321627026569</v>
      </c>
      <c r="H28" s="410"/>
      <c r="I28" s="52"/>
      <c r="J28" s="415">
        <v>26173.202873173421</v>
      </c>
      <c r="K28" s="410"/>
      <c r="L28" s="415">
        <v>22940.008614184873</v>
      </c>
      <c r="M28" s="410"/>
      <c r="N28" s="410">
        <v>0.14094128356121516</v>
      </c>
      <c r="O28" s="410"/>
    </row>
    <row r="29" spans="1:15" s="26" customFormat="1" ht="15" customHeight="1" x14ac:dyDescent="0.2">
      <c r="A29" s="47" t="s">
        <v>58</v>
      </c>
      <c r="B29" s="96"/>
      <c r="C29" s="162">
        <v>611.35943162708361</v>
      </c>
      <c r="D29" s="98"/>
      <c r="E29" s="162">
        <v>977.65397982810839</v>
      </c>
      <c r="F29" s="289"/>
      <c r="G29" s="289">
        <v>-0.37466686144460526</v>
      </c>
      <c r="H29" s="98"/>
      <c r="I29" s="52"/>
      <c r="J29" s="162">
        <v>6547.224950028728</v>
      </c>
      <c r="K29" s="98"/>
      <c r="L29" s="162">
        <v>6608.6917109882816</v>
      </c>
      <c r="M29" s="289"/>
      <c r="N29" s="289">
        <v>-9.3008970077016473E-3</v>
      </c>
      <c r="O29" s="98"/>
    </row>
    <row r="30" spans="1:15" s="26" customFormat="1" ht="15" hidden="1" customHeight="1" x14ac:dyDescent="0.2">
      <c r="A30" s="406" t="s">
        <v>59</v>
      </c>
      <c r="B30" s="48"/>
      <c r="C30" s="416">
        <v>0</v>
      </c>
      <c r="D30" s="417"/>
      <c r="E30" s="416">
        <v>0</v>
      </c>
      <c r="F30" s="417"/>
      <c r="G30" s="417" t="s">
        <v>16</v>
      </c>
      <c r="H30" s="417"/>
      <c r="I30" s="52"/>
      <c r="J30" s="416">
        <v>0</v>
      </c>
      <c r="K30" s="417"/>
      <c r="L30" s="416">
        <v>0</v>
      </c>
      <c r="M30" s="417"/>
      <c r="N30" s="417" t="s">
        <v>16</v>
      </c>
      <c r="O30" s="417"/>
    </row>
    <row r="31" spans="1:15" s="26" customFormat="1" ht="15" customHeight="1" x14ac:dyDescent="0.2">
      <c r="A31" s="551" t="s">
        <v>60</v>
      </c>
      <c r="B31" s="43"/>
      <c r="C31" s="543">
        <v>7396.4859817201641</v>
      </c>
      <c r="D31" s="544"/>
      <c r="E31" s="543">
        <v>6075.5835774049801</v>
      </c>
      <c r="F31" s="545"/>
      <c r="G31" s="545">
        <v>0.21741160951642624</v>
      </c>
      <c r="H31" s="546"/>
      <c r="I31" s="52"/>
      <c r="J31" s="543">
        <v>19625.977923144696</v>
      </c>
      <c r="K31" s="544"/>
      <c r="L31" s="543">
        <v>16331.316903196592</v>
      </c>
      <c r="M31" s="545"/>
      <c r="N31" s="545">
        <v>0.20173884564711542</v>
      </c>
      <c r="O31" s="546"/>
    </row>
    <row r="32" spans="1:15" s="26" customFormat="1" ht="15" customHeight="1" x14ac:dyDescent="0.2">
      <c r="A32" s="553" t="s">
        <v>61</v>
      </c>
      <c r="B32" s="48"/>
      <c r="C32" s="550">
        <v>7143.7471215770429</v>
      </c>
      <c r="D32" s="297">
        <v>0.11670991490148024</v>
      </c>
      <c r="E32" s="550">
        <v>5808.6428030943007</v>
      </c>
      <c r="F32" s="297">
        <v>0.10903603016588247</v>
      </c>
      <c r="G32" s="297">
        <v>0.22984789454974286</v>
      </c>
      <c r="H32" s="297"/>
      <c r="I32" s="52"/>
      <c r="J32" s="550">
        <v>19034.405963296329</v>
      </c>
      <c r="K32" s="297">
        <v>8.3948044043108988E-2</v>
      </c>
      <c r="L32" s="550">
        <v>15707.925365847434</v>
      </c>
      <c r="M32" s="297">
        <v>8.0634666202581487E-2</v>
      </c>
      <c r="N32" s="297">
        <v>0.21177084305998894</v>
      </c>
      <c r="O32" s="297"/>
    </row>
    <row r="33" spans="1:19" s="26" customFormat="1" ht="15" customHeight="1" thickBot="1" x14ac:dyDescent="0.3">
      <c r="A33" s="552" t="s">
        <v>24</v>
      </c>
      <c r="B33" s="392"/>
      <c r="C33" s="547">
        <v>252.73886014312106</v>
      </c>
      <c r="D33" s="548">
        <v>4.1290838487979724E-3</v>
      </c>
      <c r="E33" s="547">
        <v>266.94077431068058</v>
      </c>
      <c r="F33" s="548">
        <v>5.0108370073536548E-3</v>
      </c>
      <c r="G33" s="548" t="s">
        <v>16</v>
      </c>
      <c r="H33" s="549"/>
      <c r="I33" s="393"/>
      <c r="J33" s="547">
        <v>591.57195984836642</v>
      </c>
      <c r="K33" s="548">
        <v>2.6090285683608876E-3</v>
      </c>
      <c r="L33" s="547">
        <v>623.39153734915908</v>
      </c>
      <c r="M33" s="548">
        <v>3.2001023277685833E-3</v>
      </c>
      <c r="N33" s="548" t="s">
        <v>16</v>
      </c>
      <c r="O33" s="549"/>
    </row>
    <row r="34" spans="1:19" s="26" customFormat="1" ht="12.95" customHeight="1" x14ac:dyDescent="0.25">
      <c r="A34" s="54"/>
      <c r="B34" s="55"/>
      <c r="C34" s="56"/>
      <c r="D34" s="57"/>
      <c r="E34" s="56"/>
      <c r="F34" s="58"/>
      <c r="G34" s="59"/>
      <c r="H34" s="59"/>
      <c r="I34" s="41"/>
      <c r="J34" s="57"/>
      <c r="K34" s="57"/>
      <c r="L34" s="59"/>
      <c r="M34" s="391"/>
      <c r="N34" s="391"/>
      <c r="O34" s="391"/>
      <c r="S34" s="46"/>
    </row>
    <row r="35" spans="1:19" s="26" customFormat="1" ht="30.95" customHeight="1" x14ac:dyDescent="0.25">
      <c r="A35" s="390" t="s">
        <v>62</v>
      </c>
      <c r="B35" s="46"/>
      <c r="C35" s="388">
        <v>2022</v>
      </c>
      <c r="D35" s="389" t="s">
        <v>123</v>
      </c>
      <c r="E35" s="388">
        <v>2021</v>
      </c>
      <c r="F35" s="389" t="s">
        <v>123</v>
      </c>
      <c r="G35" s="388" t="s">
        <v>111</v>
      </c>
      <c r="H35" s="388" t="s">
        <v>159</v>
      </c>
      <c r="I35" s="60"/>
      <c r="J35" s="388">
        <v>2022</v>
      </c>
      <c r="K35" s="389" t="s">
        <v>123</v>
      </c>
      <c r="L35" s="388">
        <v>2021</v>
      </c>
      <c r="M35" s="389" t="s">
        <v>123</v>
      </c>
      <c r="N35" s="388" t="s">
        <v>39</v>
      </c>
      <c r="O35" s="388" t="s">
        <v>159</v>
      </c>
      <c r="S35" s="46"/>
    </row>
    <row r="36" spans="1:19" s="26" customFormat="1" ht="15" customHeight="1" x14ac:dyDescent="0.2">
      <c r="A36" s="61" t="s">
        <v>137</v>
      </c>
      <c r="B36" s="62"/>
      <c r="C36" s="214">
        <v>9013.4775032649904</v>
      </c>
      <c r="D36" s="298">
        <v>0.14725635922849323</v>
      </c>
      <c r="E36" s="214">
        <v>7777.9315861949144</v>
      </c>
      <c r="F36" s="298">
        <v>0.14600222664901066</v>
      </c>
      <c r="G36" s="298">
        <v>0.15885276225147726</v>
      </c>
      <c r="H36" s="299"/>
      <c r="I36" s="36"/>
      <c r="J36" s="214">
        <v>30837.973780433858</v>
      </c>
      <c r="K36" s="298">
        <v>0.13600569338029303</v>
      </c>
      <c r="L36" s="214">
        <v>27402.423312580933</v>
      </c>
      <c r="M36" s="298">
        <v>0.14066690574911545</v>
      </c>
      <c r="N36" s="298">
        <v>0.12537396523889188</v>
      </c>
      <c r="O36" s="299"/>
    </row>
    <row r="37" spans="1:19" s="26" customFormat="1" ht="15" customHeight="1" x14ac:dyDescent="0.2">
      <c r="A37" s="407" t="s">
        <v>63</v>
      </c>
      <c r="B37" s="46"/>
      <c r="C37" s="418">
        <v>2396.5957684116056</v>
      </c>
      <c r="D37" s="419"/>
      <c r="E37" s="418">
        <v>2277.0263588889202</v>
      </c>
      <c r="F37" s="419"/>
      <c r="G37" s="420">
        <v>5.2511210094655869E-2</v>
      </c>
      <c r="H37" s="421"/>
      <c r="I37" s="63"/>
      <c r="J37" s="418">
        <v>9656.9023758966978</v>
      </c>
      <c r="K37" s="419"/>
      <c r="L37" s="418">
        <v>8945.6943572439268</v>
      </c>
      <c r="M37" s="419"/>
      <c r="N37" s="420">
        <v>7.950283010472603E-2</v>
      </c>
      <c r="O37" s="421"/>
    </row>
    <row r="38" spans="1:19" s="26" customFormat="1" ht="15" customHeight="1" x14ac:dyDescent="0.2">
      <c r="A38" s="64" t="s">
        <v>64</v>
      </c>
      <c r="B38" s="55"/>
      <c r="C38" s="214">
        <v>544.38197347009884</v>
      </c>
      <c r="D38" s="300"/>
      <c r="E38" s="214">
        <v>593.24239848924196</v>
      </c>
      <c r="F38" s="300"/>
      <c r="G38" s="298">
        <v>-8.2361653758348474E-2</v>
      </c>
      <c r="H38" s="65"/>
      <c r="I38" s="63"/>
      <c r="J38" s="214">
        <v>2505.9301822972843</v>
      </c>
      <c r="K38" s="300"/>
      <c r="L38" s="214">
        <v>2501.0968723826222</v>
      </c>
      <c r="M38" s="300"/>
      <c r="N38" s="298">
        <v>1.9324760940018226E-3</v>
      </c>
      <c r="O38" s="65"/>
    </row>
    <row r="39" spans="1:19" s="45" customFormat="1" ht="15" customHeight="1" x14ac:dyDescent="0.2">
      <c r="A39" s="408" t="s">
        <v>138</v>
      </c>
      <c r="B39" s="55"/>
      <c r="C39" s="422">
        <v>11954.455245146693</v>
      </c>
      <c r="D39" s="423">
        <v>0.19530414929449821</v>
      </c>
      <c r="E39" s="422">
        <v>10648.200343573077</v>
      </c>
      <c r="F39" s="423">
        <v>0.19988102784624698</v>
      </c>
      <c r="G39" s="423">
        <v>0.12267377203904983</v>
      </c>
      <c r="H39" s="423">
        <v>0.16485392301925827</v>
      </c>
      <c r="I39" s="63"/>
      <c r="J39" s="422">
        <v>43000.806338627845</v>
      </c>
      <c r="K39" s="423">
        <v>0.18964781939426434</v>
      </c>
      <c r="L39" s="422">
        <v>38849.214542207483</v>
      </c>
      <c r="M39" s="423">
        <v>0.19942757390828569</v>
      </c>
      <c r="N39" s="423">
        <v>0.10686424025149566</v>
      </c>
      <c r="O39" s="423">
        <v>0.11361572368149231</v>
      </c>
    </row>
    <row r="40" spans="1:19" s="26" customFormat="1" ht="15" customHeight="1" thickBot="1" x14ac:dyDescent="0.3">
      <c r="A40" s="394" t="s">
        <v>40</v>
      </c>
      <c r="B40" s="424"/>
      <c r="C40" s="395">
        <v>8489.1720000000005</v>
      </c>
      <c r="D40" s="396"/>
      <c r="E40" s="395">
        <v>5681.3518600551661</v>
      </c>
      <c r="F40" s="397"/>
      <c r="G40" s="398">
        <v>0.4942169063117261</v>
      </c>
      <c r="H40" s="399"/>
      <c r="I40" s="66"/>
      <c r="J40" s="395">
        <v>19664.66</v>
      </c>
      <c r="K40" s="396"/>
      <c r="L40" s="395">
        <v>13864.543500081169</v>
      </c>
      <c r="M40" s="396"/>
      <c r="N40" s="398">
        <v>0.41834168574572073</v>
      </c>
      <c r="O40" s="399"/>
    </row>
    <row r="41" spans="1:19" s="26" customFormat="1" ht="8.25" customHeight="1" x14ac:dyDescent="0.25">
      <c r="A41" s="67"/>
      <c r="B41" s="67"/>
      <c r="C41" s="45"/>
      <c r="D41" s="67"/>
      <c r="E41" s="67"/>
      <c r="F41" s="45"/>
      <c r="G41" s="45"/>
      <c r="H41" s="67"/>
      <c r="I41" s="36"/>
      <c r="J41" s="67"/>
      <c r="K41" s="67"/>
      <c r="L41" s="67"/>
      <c r="M41" s="67"/>
      <c r="N41" s="67"/>
      <c r="O41" s="67"/>
    </row>
    <row r="42" spans="1:19" s="26" customFormat="1" ht="11.25" x14ac:dyDescent="0.25">
      <c r="A42" s="68"/>
      <c r="B42" s="43"/>
      <c r="C42" s="69"/>
      <c r="D42" s="70"/>
      <c r="E42" s="69"/>
      <c r="F42" s="70"/>
      <c r="G42" s="71"/>
      <c r="H42" s="72"/>
      <c r="I42" s="73"/>
    </row>
    <row r="43" spans="1:19" s="74" customFormat="1" ht="18" customHeight="1" x14ac:dyDescent="0.2">
      <c r="A43" s="568"/>
      <c r="B43" s="568"/>
      <c r="C43" s="568"/>
      <c r="D43" s="568"/>
      <c r="E43" s="568"/>
      <c r="F43" s="568"/>
      <c r="G43" s="568"/>
      <c r="H43" s="568"/>
      <c r="I43" s="568"/>
      <c r="J43" s="568"/>
      <c r="K43" s="568"/>
      <c r="L43" s="568"/>
      <c r="M43" s="568"/>
      <c r="N43" s="568"/>
      <c r="O43" s="568"/>
    </row>
    <row r="44" spans="1:19" s="26" customFormat="1" ht="11.1" customHeight="1" x14ac:dyDescent="0.25">
      <c r="A44" s="75"/>
    </row>
    <row r="45" spans="1:19" s="26" customFormat="1" ht="11.1" customHeight="1" x14ac:dyDescent="0.25">
      <c r="A45" s="568"/>
      <c r="B45" s="568"/>
      <c r="C45" s="568"/>
      <c r="D45" s="568"/>
      <c r="E45" s="568"/>
      <c r="F45" s="568"/>
      <c r="G45" s="568"/>
      <c r="H45" s="568"/>
      <c r="I45" s="568"/>
      <c r="J45" s="568"/>
      <c r="K45" s="568"/>
      <c r="L45" s="568"/>
      <c r="M45" s="568"/>
      <c r="N45" s="568"/>
      <c r="O45" s="568"/>
    </row>
    <row r="46" spans="1:19" s="26" customFormat="1" ht="11.1" customHeight="1" x14ac:dyDescent="0.25">
      <c r="A46" s="574"/>
      <c r="B46" s="574"/>
      <c r="C46" s="574"/>
      <c r="D46" s="574"/>
      <c r="E46" s="574"/>
      <c r="F46" s="574"/>
      <c r="G46" s="574"/>
      <c r="H46" s="574"/>
      <c r="I46" s="76"/>
      <c r="J46" s="77"/>
      <c r="K46" s="77"/>
      <c r="L46" s="77"/>
      <c r="M46" s="77"/>
      <c r="N46" s="77"/>
      <c r="O46" s="77"/>
    </row>
    <row r="47" spans="1:19" s="26" customFormat="1" ht="11.1" customHeight="1" x14ac:dyDescent="0.25">
      <c r="A47" s="574"/>
      <c r="B47" s="574"/>
      <c r="C47" s="574"/>
      <c r="D47" s="574"/>
      <c r="E47" s="574"/>
      <c r="F47" s="574"/>
      <c r="G47" s="574"/>
      <c r="H47" s="574"/>
      <c r="I47" s="36"/>
    </row>
    <row r="48" spans="1:19" s="26" customFormat="1" ht="11.1" customHeight="1" x14ac:dyDescent="0.25">
      <c r="A48" s="575"/>
      <c r="B48" s="575"/>
      <c r="C48" s="575"/>
      <c r="D48" s="575"/>
      <c r="E48" s="575"/>
      <c r="F48" s="575"/>
      <c r="G48" s="575"/>
      <c r="H48" s="575"/>
      <c r="I48" s="36"/>
    </row>
    <row r="49" spans="1:15" s="26" customFormat="1" ht="11.1" customHeight="1" x14ac:dyDescent="0.25">
      <c r="A49" s="572"/>
      <c r="B49" s="572"/>
      <c r="C49" s="572"/>
      <c r="D49" s="572"/>
      <c r="E49" s="572"/>
      <c r="F49" s="572"/>
      <c r="G49" s="572"/>
      <c r="H49" s="572"/>
      <c r="I49" s="36"/>
      <c r="J49" s="46"/>
      <c r="L49" s="46"/>
      <c r="N49" s="46"/>
      <c r="O49" s="78"/>
    </row>
    <row r="50" spans="1:15" s="26" customFormat="1" ht="11.1" customHeight="1" x14ac:dyDescent="0.25">
      <c r="A50" s="572"/>
      <c r="B50" s="572"/>
      <c r="C50" s="572"/>
      <c r="D50" s="572"/>
      <c r="E50" s="572"/>
      <c r="F50" s="572"/>
      <c r="G50" s="572"/>
      <c r="H50" s="572"/>
      <c r="I50" s="79"/>
      <c r="J50" s="80"/>
      <c r="K50" s="81"/>
      <c r="L50" s="80"/>
      <c r="N50" s="81"/>
      <c r="O50" s="78"/>
    </row>
    <row r="51" spans="1:15" s="26" customFormat="1" ht="11.1" customHeight="1" x14ac:dyDescent="0.25">
      <c r="A51" s="572"/>
      <c r="B51" s="572"/>
      <c r="C51" s="572"/>
      <c r="D51" s="572"/>
      <c r="E51" s="572"/>
      <c r="F51" s="572"/>
      <c r="G51" s="572"/>
      <c r="H51" s="572"/>
      <c r="I51" s="79"/>
      <c r="J51" s="80"/>
      <c r="K51" s="81"/>
      <c r="L51" s="80"/>
      <c r="N51" s="81"/>
      <c r="O51" s="78"/>
    </row>
    <row r="52" spans="1:15" s="83" customFormat="1" ht="15.75" customHeight="1" x14ac:dyDescent="0.25">
      <c r="A52" s="572"/>
      <c r="B52" s="572"/>
      <c r="C52" s="572"/>
      <c r="D52" s="572"/>
      <c r="E52" s="572"/>
      <c r="F52" s="572"/>
      <c r="G52" s="572"/>
      <c r="H52" s="572"/>
      <c r="I52" s="79"/>
      <c r="J52" s="80"/>
      <c r="K52" s="81"/>
      <c r="L52" s="80"/>
      <c r="M52" s="81"/>
      <c r="N52" s="81"/>
      <c r="O52" s="82"/>
    </row>
    <row r="53" spans="1:15" s="83" customFormat="1" ht="15.75" customHeight="1" x14ac:dyDescent="0.25">
      <c r="A53" s="573"/>
      <c r="B53" s="573"/>
      <c r="C53" s="573"/>
      <c r="D53" s="573"/>
      <c r="E53" s="573"/>
      <c r="F53" s="573"/>
      <c r="G53" s="573"/>
      <c r="H53" s="573"/>
      <c r="I53" s="79"/>
      <c r="J53" s="80"/>
      <c r="K53" s="81"/>
      <c r="L53" s="80"/>
      <c r="M53" s="81"/>
      <c r="N53" s="81"/>
      <c r="O53" s="82"/>
    </row>
    <row r="54" spans="1:15" s="83" customFormat="1" ht="15.75" customHeight="1" x14ac:dyDescent="0.25">
      <c r="B54" s="84"/>
      <c r="C54" s="85"/>
      <c r="D54" s="85"/>
      <c r="E54" s="85"/>
      <c r="F54" s="85"/>
      <c r="G54" s="85"/>
      <c r="H54" s="85"/>
      <c r="I54" s="86"/>
      <c r="J54" s="87"/>
      <c r="K54" s="84"/>
      <c r="L54" s="87"/>
      <c r="M54" s="84"/>
      <c r="N54" s="84"/>
      <c r="O54" s="88"/>
    </row>
    <row r="55" spans="1:15" s="83" customFormat="1" ht="15.75" customHeight="1" x14ac:dyDescent="0.25">
      <c r="A55" s="89"/>
      <c r="B55" s="84"/>
      <c r="C55" s="85"/>
      <c r="D55" s="85"/>
      <c r="E55" s="85"/>
      <c r="F55" s="85"/>
      <c r="G55" s="85"/>
      <c r="H55" s="85"/>
      <c r="I55" s="86"/>
      <c r="J55" s="87"/>
      <c r="K55" s="84"/>
      <c r="L55" s="87"/>
      <c r="M55" s="84"/>
      <c r="N55" s="84"/>
      <c r="O55" s="88"/>
    </row>
    <row r="56" spans="1:15" ht="18" x14ac:dyDescent="0.25">
      <c r="A56" s="89"/>
      <c r="B56" s="84"/>
      <c r="C56" s="85"/>
      <c r="D56" s="85"/>
      <c r="E56" s="85"/>
      <c r="F56" s="85"/>
      <c r="G56" s="85"/>
      <c r="H56" s="85"/>
      <c r="I56" s="86"/>
      <c r="J56" s="87"/>
      <c r="K56" s="84"/>
      <c r="L56" s="87"/>
      <c r="M56" s="84"/>
      <c r="N56" s="84"/>
      <c r="O56" s="88"/>
    </row>
    <row r="57" spans="1:15" ht="16.5" x14ac:dyDescent="0.25">
      <c r="A57" s="91"/>
      <c r="B57" s="84"/>
      <c r="C57" s="85"/>
      <c r="D57" s="85"/>
      <c r="E57" s="85"/>
      <c r="F57" s="85"/>
      <c r="G57" s="85"/>
      <c r="H57" s="85"/>
      <c r="I57" s="86"/>
      <c r="J57" s="87"/>
      <c r="K57" s="84"/>
      <c r="L57" s="87"/>
      <c r="M57" s="84"/>
      <c r="N57" s="84"/>
      <c r="O57" s="88"/>
    </row>
  </sheetData>
  <mergeCells count="15">
    <mergeCell ref="A51:H51"/>
    <mergeCell ref="A52:H52"/>
    <mergeCell ref="A53:H53"/>
    <mergeCell ref="A45:O45"/>
    <mergeCell ref="A46:H46"/>
    <mergeCell ref="A47:H47"/>
    <mergeCell ref="A48:H48"/>
    <mergeCell ref="A49:H49"/>
    <mergeCell ref="A50:H50"/>
    <mergeCell ref="A43:O43"/>
    <mergeCell ref="A1:O1"/>
    <mergeCell ref="A2:O2"/>
    <mergeCell ref="A3:O3"/>
    <mergeCell ref="C5:H5"/>
    <mergeCell ref="J5:O5"/>
  </mergeCells>
  <pageMargins left="0.7" right="0.7" top="0.75" bottom="0.75" header="0.3" footer="0.3"/>
  <customProperties>
    <customPr name="EpmWorksheetKeyString_GUID" r:id="rId1"/>
  </customProperties>
  <drawing r:id="rId2"/>
  <legacyDrawing r:id="rId3"/>
  <oleObjects>
    <mc:AlternateContent xmlns:mc="http://schemas.openxmlformats.org/markup-compatibility/2006">
      <mc:Choice Requires="x14">
        <oleObject progId="Word.Picture.8" shapeId="4097" r:id="rId4">
          <objectPr defaultSize="0" autoPict="0" r:id="rId5">
            <anchor moveWithCells="1" sizeWithCells="1">
              <from>
                <xdr:col>4</xdr:col>
                <xdr:colOff>0</xdr:colOff>
                <xdr:row>41</xdr:row>
                <xdr:rowOff>0</xdr:rowOff>
              </from>
              <to>
                <xdr:col>4</xdr:col>
                <xdr:colOff>0</xdr:colOff>
                <xdr:row>41</xdr:row>
                <xdr:rowOff>0</xdr:rowOff>
              </to>
            </anchor>
          </objectPr>
        </oleObject>
      </mc:Choice>
      <mc:Fallback>
        <oleObject progId="Word.Picture.8" shapeId="4097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0"/>
  <sheetViews>
    <sheetView showGridLines="0" workbookViewId="0">
      <selection sqref="A1:O1"/>
    </sheetView>
  </sheetViews>
  <sheetFormatPr baseColWidth="10" defaultRowHeight="15" x14ac:dyDescent="0.25"/>
  <cols>
    <col min="1" max="1" width="51.140625" customWidth="1"/>
    <col min="2" max="2" width="1.7109375" customWidth="1"/>
    <col min="3" max="7" width="8.7109375" customWidth="1"/>
    <col min="8" max="8" width="11.7109375" customWidth="1"/>
    <col min="9" max="9" width="2.7109375" customWidth="1"/>
    <col min="10" max="14" width="8.7109375" customWidth="1"/>
    <col min="15" max="15" width="11.7109375" customWidth="1"/>
  </cols>
  <sheetData>
    <row r="1" spans="1:17" ht="15" customHeight="1" x14ac:dyDescent="0.25">
      <c r="A1" s="555" t="s">
        <v>65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</row>
    <row r="2" spans="1:17" ht="15" customHeight="1" x14ac:dyDescent="0.25">
      <c r="A2" s="569" t="s">
        <v>66</v>
      </c>
      <c r="B2" s="569"/>
      <c r="C2" s="569"/>
      <c r="D2" s="569"/>
      <c r="E2" s="569"/>
      <c r="F2" s="569"/>
      <c r="G2" s="569"/>
      <c r="H2" s="569"/>
      <c r="I2" s="569"/>
      <c r="J2" s="569"/>
      <c r="K2" s="569"/>
      <c r="L2" s="569"/>
      <c r="M2" s="569"/>
      <c r="N2" s="569"/>
      <c r="O2" s="569"/>
    </row>
    <row r="3" spans="1:17" x14ac:dyDescent="0.25">
      <c r="A3" s="570" t="s">
        <v>42</v>
      </c>
      <c r="B3" s="570"/>
      <c r="C3" s="570"/>
      <c r="D3" s="570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</row>
    <row r="4" spans="1:17" x14ac:dyDescent="0.25">
      <c r="A4" s="102"/>
      <c r="B4" s="103"/>
      <c r="C4" s="104"/>
      <c r="D4" s="104"/>
      <c r="E4" s="104"/>
      <c r="F4" s="103"/>
      <c r="G4" s="104"/>
      <c r="H4" s="104"/>
      <c r="I4" s="103"/>
      <c r="J4" s="105"/>
      <c r="K4" s="105"/>
      <c r="L4" s="106"/>
      <c r="M4" s="23"/>
      <c r="N4" s="23"/>
      <c r="O4" s="23"/>
    </row>
    <row r="5" spans="1:17" x14ac:dyDescent="0.25">
      <c r="A5" s="102"/>
      <c r="B5" s="103"/>
      <c r="C5" s="576" t="s">
        <v>181</v>
      </c>
      <c r="D5" s="576"/>
      <c r="E5" s="576"/>
      <c r="F5" s="576"/>
      <c r="G5" s="576"/>
      <c r="H5" s="576"/>
      <c r="I5" s="103"/>
      <c r="J5" s="576" t="s">
        <v>180</v>
      </c>
      <c r="K5" s="576"/>
      <c r="L5" s="576"/>
      <c r="M5" s="576"/>
      <c r="N5" s="576"/>
      <c r="O5" s="576"/>
    </row>
    <row r="6" spans="1:17" ht="27" x14ac:dyDescent="0.25">
      <c r="A6" s="107"/>
      <c r="B6" s="108"/>
      <c r="C6" s="461">
        <v>2022</v>
      </c>
      <c r="D6" s="462" t="s">
        <v>124</v>
      </c>
      <c r="E6" s="461">
        <v>2021</v>
      </c>
      <c r="F6" s="462" t="s">
        <v>124</v>
      </c>
      <c r="G6" s="461" t="s">
        <v>111</v>
      </c>
      <c r="H6" s="461" t="s">
        <v>161</v>
      </c>
      <c r="I6" s="463"/>
      <c r="J6" s="464">
        <v>2022</v>
      </c>
      <c r="K6" s="464" t="s">
        <v>124</v>
      </c>
      <c r="L6" s="464">
        <v>2021</v>
      </c>
      <c r="M6" s="464" t="s">
        <v>124</v>
      </c>
      <c r="N6" s="465" t="s">
        <v>111</v>
      </c>
      <c r="O6" s="465" t="s">
        <v>162</v>
      </c>
    </row>
    <row r="7" spans="1:17" x14ac:dyDescent="0.25">
      <c r="A7" s="333" t="s">
        <v>96</v>
      </c>
      <c r="B7" s="40"/>
      <c r="C7" s="334">
        <v>2921.1847471710753</v>
      </c>
      <c r="D7" s="334"/>
      <c r="E7" s="334">
        <v>2816.3940163940351</v>
      </c>
      <c r="F7" s="334"/>
      <c r="G7" s="335">
        <v>3.7207411380318467E-2</v>
      </c>
      <c r="H7" s="335">
        <v>3.7207455574845838E-2</v>
      </c>
      <c r="I7" s="119"/>
      <c r="J7" s="334">
        <v>11633.174875664647</v>
      </c>
      <c r="K7" s="334"/>
      <c r="L7" s="334">
        <v>10610.027481452093</v>
      </c>
      <c r="M7" s="334"/>
      <c r="N7" s="335">
        <v>9.6432115373986438E-2</v>
      </c>
      <c r="O7" s="335">
        <v>9.6433610179172957E-2</v>
      </c>
    </row>
    <row r="8" spans="1:17" x14ac:dyDescent="0.25">
      <c r="A8" s="449" t="s">
        <v>97</v>
      </c>
      <c r="B8" s="42"/>
      <c r="C8" s="454">
        <v>547.86293528927877</v>
      </c>
      <c r="D8" s="454"/>
      <c r="E8" s="454">
        <v>531.78085829828512</v>
      </c>
      <c r="F8" s="454"/>
      <c r="G8" s="455">
        <v>3.0241925296929262E-2</v>
      </c>
      <c r="H8" s="455">
        <v>3.024192529692904E-2</v>
      </c>
      <c r="I8" s="110"/>
      <c r="J8" s="454">
        <v>2188.3732088904808</v>
      </c>
      <c r="K8" s="454"/>
      <c r="L8" s="454">
        <v>2057.8774471889656</v>
      </c>
      <c r="M8" s="454"/>
      <c r="N8" s="455">
        <v>6.3412795489727003E-2</v>
      </c>
      <c r="O8" s="455">
        <v>6.3412795489727225E-2</v>
      </c>
      <c r="Q8" s="554"/>
    </row>
    <row r="9" spans="1:17" x14ac:dyDescent="0.25">
      <c r="A9" s="111" t="s">
        <v>43</v>
      </c>
      <c r="B9" s="42"/>
      <c r="C9" s="112">
        <v>61.68911505409006</v>
      </c>
      <c r="D9" s="112"/>
      <c r="E9" s="112">
        <v>57.853601168117429</v>
      </c>
      <c r="F9" s="113"/>
      <c r="G9" s="293">
        <v>6.6296890920013229E-2</v>
      </c>
      <c r="H9" s="113"/>
      <c r="I9" s="110"/>
      <c r="J9" s="112">
        <v>59.853182180788998</v>
      </c>
      <c r="K9" s="112"/>
      <c r="L9" s="112">
        <v>56.237857007791654</v>
      </c>
      <c r="M9" s="113"/>
      <c r="N9" s="293">
        <v>6.4286325357248986E-2</v>
      </c>
      <c r="O9" s="113"/>
    </row>
    <row r="10" spans="1:17" x14ac:dyDescent="0.25">
      <c r="A10" s="450" t="s">
        <v>208</v>
      </c>
      <c r="B10" s="42"/>
      <c r="C10" s="456">
        <v>33797.179648931815</v>
      </c>
      <c r="D10" s="454"/>
      <c r="E10" s="456">
        <v>30765.437684828157</v>
      </c>
      <c r="F10" s="454"/>
      <c r="G10" s="454"/>
      <c r="H10" s="454"/>
      <c r="I10" s="110"/>
      <c r="J10" s="456">
        <v>130981.10035127976</v>
      </c>
      <c r="K10" s="454"/>
      <c r="L10" s="456">
        <v>115730.61761457236</v>
      </c>
      <c r="M10" s="454"/>
      <c r="N10" s="454"/>
      <c r="O10" s="454"/>
    </row>
    <row r="11" spans="1:17" x14ac:dyDescent="0.25">
      <c r="A11" s="115" t="s">
        <v>209</v>
      </c>
      <c r="B11" s="42"/>
      <c r="C11" s="212">
        <v>-4.7041636221822998</v>
      </c>
      <c r="D11" s="114"/>
      <c r="E11" s="212">
        <v>26.287508987419198</v>
      </c>
      <c r="F11" s="114"/>
      <c r="G11" s="114"/>
      <c r="H11" s="114"/>
      <c r="I11" s="110"/>
      <c r="J11" s="212">
        <v>20.7910545545163</v>
      </c>
      <c r="K11" s="114"/>
      <c r="L11" s="212">
        <v>63.489509643367896</v>
      </c>
      <c r="M11" s="114"/>
      <c r="N11" s="114"/>
      <c r="O11" s="114"/>
    </row>
    <row r="12" spans="1:17" x14ac:dyDescent="0.25">
      <c r="A12" s="451" t="s">
        <v>98</v>
      </c>
      <c r="B12" s="51"/>
      <c r="C12" s="457">
        <v>33792.475485309631</v>
      </c>
      <c r="D12" s="458">
        <v>1</v>
      </c>
      <c r="E12" s="457">
        <v>30791.725193815579</v>
      </c>
      <c r="F12" s="458">
        <v>1</v>
      </c>
      <c r="G12" s="458">
        <v>9.7453139523885568E-2</v>
      </c>
      <c r="H12" s="458">
        <v>0.10886215945107436</v>
      </c>
      <c r="I12" s="110"/>
      <c r="J12" s="457">
        <v>131001.89140583429</v>
      </c>
      <c r="K12" s="458">
        <v>1</v>
      </c>
      <c r="L12" s="457">
        <v>115794.10712421572</v>
      </c>
      <c r="M12" s="458">
        <v>1</v>
      </c>
      <c r="N12" s="458">
        <v>0.13133469966053402</v>
      </c>
      <c r="O12" s="458">
        <v>0.13538978225548193</v>
      </c>
    </row>
    <row r="13" spans="1:17" x14ac:dyDescent="0.25">
      <c r="A13" s="115" t="s">
        <v>46</v>
      </c>
      <c r="B13" s="51"/>
      <c r="C13" s="212">
        <v>18114.42886725147</v>
      </c>
      <c r="D13" s="294">
        <v>0.53604918275745239</v>
      </c>
      <c r="E13" s="212">
        <v>15873.353944143337</v>
      </c>
      <c r="F13" s="294">
        <v>0.51550713200478449</v>
      </c>
      <c r="G13" s="294"/>
      <c r="H13" s="294"/>
      <c r="I13" s="110"/>
      <c r="J13" s="212">
        <v>68967.378657283451</v>
      </c>
      <c r="K13" s="294">
        <v>0.52646093821369</v>
      </c>
      <c r="L13" s="212">
        <v>58427.831904859697</v>
      </c>
      <c r="M13" s="294">
        <v>0.50458381135218267</v>
      </c>
      <c r="N13" s="294"/>
      <c r="O13" s="294"/>
    </row>
    <row r="14" spans="1:17" x14ac:dyDescent="0.25">
      <c r="A14" s="451" t="s">
        <v>2</v>
      </c>
      <c r="B14" s="42"/>
      <c r="C14" s="457">
        <v>15678.046618058166</v>
      </c>
      <c r="D14" s="458">
        <v>0.46395081724254783</v>
      </c>
      <c r="E14" s="457">
        <v>14918.371249672244</v>
      </c>
      <c r="F14" s="458">
        <v>0.48449286799521551</v>
      </c>
      <c r="G14" s="458">
        <v>5.0922138594896138E-2</v>
      </c>
      <c r="H14" s="458">
        <v>6.1386390812600222E-2</v>
      </c>
      <c r="I14" s="110"/>
      <c r="J14" s="457">
        <v>62034.512748550835</v>
      </c>
      <c r="K14" s="458">
        <v>0.47353906178631</v>
      </c>
      <c r="L14" s="457">
        <v>57366.27521935603</v>
      </c>
      <c r="M14" s="458">
        <v>0.49541618864781739</v>
      </c>
      <c r="N14" s="458">
        <v>8.1375991579451412E-2</v>
      </c>
      <c r="O14" s="458">
        <v>8.5023202636158812E-2</v>
      </c>
    </row>
    <row r="15" spans="1:17" x14ac:dyDescent="0.25">
      <c r="A15" s="101" t="s">
        <v>210</v>
      </c>
      <c r="B15" s="116"/>
      <c r="C15" s="162">
        <v>10451.097572101678</v>
      </c>
      <c r="D15" s="294">
        <v>0.30927292014001789</v>
      </c>
      <c r="E15" s="162">
        <v>9666.3777597611006</v>
      </c>
      <c r="F15" s="294">
        <v>0.31392777439123687</v>
      </c>
      <c r="G15" s="289"/>
      <c r="H15" s="289"/>
      <c r="I15" s="117"/>
      <c r="J15" s="162">
        <v>40828.845479628581</v>
      </c>
      <c r="K15" s="294">
        <v>0.31166607627934012</v>
      </c>
      <c r="L15" s="162">
        <v>38049.325372840598</v>
      </c>
      <c r="M15" s="294">
        <v>0.32859466097030288</v>
      </c>
      <c r="N15" s="289"/>
      <c r="O15" s="289"/>
    </row>
    <row r="16" spans="1:17" x14ac:dyDescent="0.25">
      <c r="A16" s="450" t="s">
        <v>211</v>
      </c>
      <c r="B16" s="48"/>
      <c r="C16" s="456">
        <v>39.094025800693494</v>
      </c>
      <c r="D16" s="455">
        <v>1.1568855267110741E-3</v>
      </c>
      <c r="E16" s="456">
        <v>203.20428730082656</v>
      </c>
      <c r="F16" s="455">
        <v>6.5993147841433555E-3</v>
      </c>
      <c r="G16" s="455"/>
      <c r="H16" s="455"/>
      <c r="I16" s="117"/>
      <c r="J16" s="456">
        <v>393.67088921462772</v>
      </c>
      <c r="K16" s="455">
        <v>3.0050779037614356E-3</v>
      </c>
      <c r="L16" s="456">
        <v>615.4489596837268</v>
      </c>
      <c r="M16" s="455">
        <v>5.3150283288899728E-3</v>
      </c>
      <c r="N16" s="455"/>
      <c r="O16" s="455"/>
    </row>
    <row r="17" spans="1:15" ht="27" x14ac:dyDescent="0.25">
      <c r="A17" s="101" t="s">
        <v>99</v>
      </c>
      <c r="B17" s="42"/>
      <c r="C17" s="162">
        <v>-24.577367370000001</v>
      </c>
      <c r="D17" s="294">
        <v>-7.273029577452634E-4</v>
      </c>
      <c r="E17" s="162">
        <v>-34.027995000000004</v>
      </c>
      <c r="F17" s="294">
        <v>-1.1051019319578241E-3</v>
      </c>
      <c r="G17" s="289"/>
      <c r="H17" s="289"/>
      <c r="I17" s="117"/>
      <c r="J17" s="162">
        <v>-136.46580138999997</v>
      </c>
      <c r="K17" s="294">
        <v>-1.0417086343222242E-3</v>
      </c>
      <c r="L17" s="162">
        <v>-139.95661913999999</v>
      </c>
      <c r="M17" s="294">
        <v>-1.2086678900668445E-3</v>
      </c>
      <c r="N17" s="289"/>
      <c r="O17" s="289"/>
    </row>
    <row r="18" spans="1:15" x14ac:dyDescent="0.25">
      <c r="A18" s="452" t="s">
        <v>150</v>
      </c>
      <c r="B18" s="42"/>
      <c r="C18" s="457">
        <v>5212.4323875257951</v>
      </c>
      <c r="D18" s="458">
        <v>0.15424831453356413</v>
      </c>
      <c r="E18" s="457">
        <v>5082.8171976103167</v>
      </c>
      <c r="F18" s="458">
        <v>0.16507088075179316</v>
      </c>
      <c r="G18" s="458">
        <v>2.5500659354111166E-2</v>
      </c>
      <c r="H18" s="458">
        <v>3.6342229854817054E-2</v>
      </c>
      <c r="I18" s="117"/>
      <c r="J18" s="457">
        <v>20948.462181097617</v>
      </c>
      <c r="K18" s="458">
        <v>0.15990961623753058</v>
      </c>
      <c r="L18" s="457">
        <v>18841.457505971699</v>
      </c>
      <c r="M18" s="458">
        <v>0.16271516723869131</v>
      </c>
      <c r="N18" s="458">
        <v>0.1118281149140461</v>
      </c>
      <c r="O18" s="458">
        <v>0.1158128526012312</v>
      </c>
    </row>
    <row r="19" spans="1:15" x14ac:dyDescent="0.25">
      <c r="A19" s="118" t="s">
        <v>212</v>
      </c>
      <c r="B19" s="40"/>
      <c r="C19" s="162">
        <v>1690.056997557811</v>
      </c>
      <c r="D19" s="289">
        <v>5.0012820111166992E-2</v>
      </c>
      <c r="E19" s="162">
        <v>1752.5777505190817</v>
      </c>
      <c r="F19" s="289">
        <v>5.6917166527294207E-2</v>
      </c>
      <c r="G19" s="289"/>
      <c r="H19" s="289"/>
      <c r="I19" s="119"/>
      <c r="J19" s="162">
        <v>7380.4860887590039</v>
      </c>
      <c r="K19" s="289">
        <v>5.6338775032604656E-2</v>
      </c>
      <c r="L19" s="162">
        <v>7039.7654095789076</v>
      </c>
      <c r="M19" s="289">
        <v>6.0795541193017236E-2</v>
      </c>
      <c r="N19" s="289"/>
      <c r="O19" s="289"/>
    </row>
    <row r="20" spans="1:15" ht="15.75" thickBot="1" x14ac:dyDescent="0.3">
      <c r="A20" s="453" t="s">
        <v>151</v>
      </c>
      <c r="B20" s="42"/>
      <c r="C20" s="459">
        <v>6902.4893850836052</v>
      </c>
      <c r="D20" s="460">
        <v>0.20426113464473108</v>
      </c>
      <c r="E20" s="459">
        <v>6835.3949481293985</v>
      </c>
      <c r="F20" s="460">
        <v>0.22198804727908739</v>
      </c>
      <c r="G20" s="460">
        <v>9.8157366857885009E-3</v>
      </c>
      <c r="H20" s="460">
        <v>4.4627003156203049E-2</v>
      </c>
      <c r="I20" s="117"/>
      <c r="J20" s="459">
        <v>28328.948269856617</v>
      </c>
      <c r="K20" s="460">
        <v>0.2162483912701352</v>
      </c>
      <c r="L20" s="459">
        <v>25881.222915550603</v>
      </c>
      <c r="M20" s="460">
        <v>0.22351070843170853</v>
      </c>
      <c r="N20" s="460">
        <v>9.4575336037746149E-2</v>
      </c>
      <c r="O20" s="460">
        <v>0.10512967490208069</v>
      </c>
    </row>
  </sheetData>
  <mergeCells count="5">
    <mergeCell ref="A1:O1"/>
    <mergeCell ref="A2:O2"/>
    <mergeCell ref="A3:O3"/>
    <mergeCell ref="C5:H5"/>
    <mergeCell ref="J5:O5"/>
  </mergeCells>
  <pageMargins left="0.7" right="0.7" top="0.75" bottom="0.75" header="0.3" footer="0.3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0"/>
  <sheetViews>
    <sheetView showGridLines="0" workbookViewId="0">
      <selection sqref="A1:O1"/>
    </sheetView>
  </sheetViews>
  <sheetFormatPr baseColWidth="10" defaultRowHeight="15" x14ac:dyDescent="0.25"/>
  <cols>
    <col min="1" max="1" width="51.140625" customWidth="1"/>
    <col min="2" max="2" width="1.7109375" customWidth="1"/>
    <col min="3" max="7" width="8.7109375" customWidth="1"/>
    <col min="8" max="8" width="11.7109375" customWidth="1"/>
    <col min="9" max="9" width="2.7109375" customWidth="1"/>
    <col min="10" max="14" width="8.7109375" customWidth="1"/>
    <col min="15" max="15" width="11.7109375" customWidth="1"/>
  </cols>
  <sheetData>
    <row r="1" spans="1:15" x14ac:dyDescent="0.25">
      <c r="A1" s="555" t="s">
        <v>67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</row>
    <row r="2" spans="1:15" x14ac:dyDescent="0.25">
      <c r="A2" s="569" t="s">
        <v>66</v>
      </c>
      <c r="B2" s="569"/>
      <c r="C2" s="569"/>
      <c r="D2" s="569"/>
      <c r="E2" s="569"/>
      <c r="F2" s="569"/>
      <c r="G2" s="569"/>
      <c r="H2" s="569"/>
      <c r="I2" s="569"/>
      <c r="J2" s="569"/>
      <c r="K2" s="569"/>
      <c r="L2" s="569"/>
      <c r="M2" s="569"/>
      <c r="N2" s="569"/>
      <c r="O2" s="569"/>
    </row>
    <row r="3" spans="1:15" x14ac:dyDescent="0.25">
      <c r="A3" s="570" t="s">
        <v>42</v>
      </c>
      <c r="B3" s="570"/>
      <c r="C3" s="570"/>
      <c r="D3" s="570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</row>
    <row r="4" spans="1:15" x14ac:dyDescent="0.25">
      <c r="A4" s="102"/>
      <c r="B4" s="103"/>
      <c r="C4" s="104"/>
      <c r="D4" s="104"/>
      <c r="E4" s="104"/>
      <c r="F4" s="103"/>
      <c r="G4" s="104"/>
      <c r="H4" s="104"/>
      <c r="I4" s="103"/>
      <c r="J4" s="105"/>
      <c r="K4" s="105"/>
      <c r="L4" s="106"/>
      <c r="M4" s="23"/>
      <c r="N4" s="23"/>
      <c r="O4" s="23"/>
    </row>
    <row r="5" spans="1:15" x14ac:dyDescent="0.25">
      <c r="A5" s="102"/>
      <c r="B5" s="103"/>
      <c r="C5" s="577" t="s">
        <v>181</v>
      </c>
      <c r="D5" s="577"/>
      <c r="E5" s="577"/>
      <c r="F5" s="577"/>
      <c r="G5" s="577"/>
      <c r="H5" s="577"/>
      <c r="I5" s="103"/>
      <c r="J5" s="577" t="s">
        <v>180</v>
      </c>
      <c r="K5" s="577"/>
      <c r="L5" s="577"/>
      <c r="M5" s="577"/>
      <c r="N5" s="577"/>
      <c r="O5" s="577"/>
    </row>
    <row r="6" spans="1:15" ht="26.25" x14ac:dyDescent="0.25">
      <c r="A6" s="107"/>
      <c r="B6" s="108"/>
      <c r="C6" s="493">
        <v>2022</v>
      </c>
      <c r="D6" s="494" t="s">
        <v>124</v>
      </c>
      <c r="E6" s="493">
        <v>2021</v>
      </c>
      <c r="F6" s="494" t="s">
        <v>124</v>
      </c>
      <c r="G6" s="493" t="s">
        <v>111</v>
      </c>
      <c r="H6" s="493" t="s">
        <v>165</v>
      </c>
      <c r="I6" s="109"/>
      <c r="J6" s="494">
        <v>2022</v>
      </c>
      <c r="K6" s="494" t="s">
        <v>124</v>
      </c>
      <c r="L6" s="494">
        <v>2021</v>
      </c>
      <c r="M6" s="494" t="s">
        <v>124</v>
      </c>
      <c r="N6" s="493" t="s">
        <v>111</v>
      </c>
      <c r="O6" s="493" t="s">
        <v>166</v>
      </c>
    </row>
    <row r="7" spans="1:15" x14ac:dyDescent="0.25">
      <c r="A7" s="333" t="s">
        <v>96</v>
      </c>
      <c r="B7" s="40"/>
      <c r="C7" s="533">
        <v>3066.5164925169997</v>
      </c>
      <c r="D7" s="334"/>
      <c r="E7" s="334">
        <v>2747.8774978837919</v>
      </c>
      <c r="F7" s="334"/>
      <c r="G7" s="335">
        <v>0.11595822407607304</v>
      </c>
      <c r="H7" s="335">
        <v>9.6224826505126204E-2</v>
      </c>
      <c r="I7" s="119"/>
      <c r="J7" s="334">
        <v>10681.876740512535</v>
      </c>
      <c r="K7" s="334"/>
      <c r="L7" s="334">
        <v>8880.8702012325575</v>
      </c>
      <c r="M7" s="334"/>
      <c r="N7" s="335">
        <v>0.2027961785805652</v>
      </c>
      <c r="O7" s="335">
        <v>0.17803468588414328</v>
      </c>
    </row>
    <row r="8" spans="1:15" x14ac:dyDescent="0.25">
      <c r="A8" s="495" t="s">
        <v>97</v>
      </c>
      <c r="B8" s="42"/>
      <c r="C8" s="500">
        <v>447.44564264956978</v>
      </c>
      <c r="D8" s="500"/>
      <c r="E8" s="500">
        <v>419.55754027520527</v>
      </c>
      <c r="F8" s="500"/>
      <c r="G8" s="501">
        <v>6.6470268550224532E-2</v>
      </c>
      <c r="H8" s="501">
        <v>4.4346416468073135E-2</v>
      </c>
      <c r="I8" s="110"/>
      <c r="J8" s="500">
        <v>1566.8200466482353</v>
      </c>
      <c r="K8" s="500"/>
      <c r="L8" s="500">
        <v>1400.0340715802226</v>
      </c>
      <c r="M8" s="500"/>
      <c r="N8" s="501">
        <v>0.11912994008764444</v>
      </c>
      <c r="O8" s="501">
        <v>9.2232702609759132E-2</v>
      </c>
    </row>
    <row r="9" spans="1:15" x14ac:dyDescent="0.25">
      <c r="A9" s="111" t="s">
        <v>43</v>
      </c>
      <c r="B9" s="42"/>
      <c r="C9" s="112">
        <v>56.913786989258043</v>
      </c>
      <c r="D9" s="112"/>
      <c r="E9" s="112">
        <v>49.807619377655698</v>
      </c>
      <c r="F9" s="113"/>
      <c r="G9" s="293">
        <v>0.1426722999491572</v>
      </c>
      <c r="H9" s="113"/>
      <c r="I9" s="110"/>
      <c r="J9" s="112">
        <v>57.212214279230317</v>
      </c>
      <c r="K9" s="112"/>
      <c r="L9" s="112">
        <v>48.206747510315999</v>
      </c>
      <c r="M9" s="113"/>
      <c r="N9" s="293">
        <v>0.18680925874509979</v>
      </c>
      <c r="O9" s="113"/>
    </row>
    <row r="10" spans="1:15" x14ac:dyDescent="0.25">
      <c r="A10" s="496" t="s">
        <v>208</v>
      </c>
      <c r="B10" s="42"/>
      <c r="C10" s="502">
        <v>27208.202451745638</v>
      </c>
      <c r="D10" s="500"/>
      <c r="E10" s="502">
        <v>22326.541299705426</v>
      </c>
      <c r="F10" s="500"/>
      <c r="G10" s="500"/>
      <c r="H10" s="500"/>
      <c r="I10" s="110"/>
      <c r="J10" s="502">
        <v>95241.10362145165</v>
      </c>
      <c r="K10" s="500"/>
      <c r="L10" s="502">
        <v>78168.294249656072</v>
      </c>
      <c r="M10" s="500"/>
      <c r="N10" s="500"/>
      <c r="O10" s="500"/>
    </row>
    <row r="11" spans="1:15" x14ac:dyDescent="0.25">
      <c r="A11" s="115" t="s">
        <v>209</v>
      </c>
      <c r="B11" s="42"/>
      <c r="C11" s="212">
        <v>208.74996465625989</v>
      </c>
      <c r="D11" s="114"/>
      <c r="E11" s="212">
        <v>154.42505859524911</v>
      </c>
      <c r="F11" s="114"/>
      <c r="G11" s="114"/>
      <c r="H11" s="114"/>
      <c r="I11" s="110"/>
      <c r="J11" s="212">
        <v>497.32013147802093</v>
      </c>
      <c r="K11" s="114"/>
      <c r="L11" s="212">
        <v>841.22472887444644</v>
      </c>
      <c r="M11" s="114"/>
      <c r="N11" s="114"/>
      <c r="O11" s="114"/>
    </row>
    <row r="12" spans="1:15" x14ac:dyDescent="0.25">
      <c r="A12" s="497" t="s">
        <v>98</v>
      </c>
      <c r="B12" s="51"/>
      <c r="C12" s="503">
        <v>27416.952416401891</v>
      </c>
      <c r="D12" s="504">
        <v>1</v>
      </c>
      <c r="E12" s="503">
        <v>22480.966358300673</v>
      </c>
      <c r="F12" s="504">
        <v>1</v>
      </c>
      <c r="G12" s="504">
        <v>0.21956289509230542</v>
      </c>
      <c r="H12" s="504">
        <v>0.30882078674355329</v>
      </c>
      <c r="I12" s="110"/>
      <c r="J12" s="503">
        <v>95738.423752929652</v>
      </c>
      <c r="K12" s="504">
        <v>1</v>
      </c>
      <c r="L12" s="503">
        <v>79009.518978530497</v>
      </c>
      <c r="M12" s="504">
        <v>1</v>
      </c>
      <c r="N12" s="504">
        <v>0.2117327758816625</v>
      </c>
      <c r="O12" s="504">
        <v>0.24373598379376293</v>
      </c>
    </row>
    <row r="13" spans="1:15" x14ac:dyDescent="0.25">
      <c r="A13" s="115" t="s">
        <v>46</v>
      </c>
      <c r="B13" s="51"/>
      <c r="C13" s="212">
        <v>16027.073986440597</v>
      </c>
      <c r="D13" s="294">
        <v>0.58456803451475425</v>
      </c>
      <c r="E13" s="212">
        <v>13414.811049443053</v>
      </c>
      <c r="F13" s="294">
        <v>0.59671861234247547</v>
      </c>
      <c r="G13" s="294"/>
      <c r="H13" s="294"/>
      <c r="I13" s="110"/>
      <c r="J13" s="212">
        <v>57473.363027186489</v>
      </c>
      <c r="K13" s="294">
        <v>0.60031657901018842</v>
      </c>
      <c r="L13" s="212">
        <v>47777.887660104898</v>
      </c>
      <c r="M13" s="294">
        <v>0.60471052447601581</v>
      </c>
      <c r="N13" s="294"/>
      <c r="O13" s="294"/>
    </row>
    <row r="14" spans="1:15" x14ac:dyDescent="0.25">
      <c r="A14" s="497" t="s">
        <v>2</v>
      </c>
      <c r="B14" s="42"/>
      <c r="C14" s="503">
        <v>11389.8784299613</v>
      </c>
      <c r="D14" s="504">
        <v>0.41543196548524591</v>
      </c>
      <c r="E14" s="503">
        <v>9066.1553088576202</v>
      </c>
      <c r="F14" s="504">
        <v>0.40328138765752447</v>
      </c>
      <c r="G14" s="504">
        <v>0.25630744697627295</v>
      </c>
      <c r="H14" s="504">
        <v>0.361281978612364</v>
      </c>
      <c r="I14" s="110"/>
      <c r="J14" s="503">
        <v>38265.060725743177</v>
      </c>
      <c r="K14" s="504">
        <v>0.39968342098981174</v>
      </c>
      <c r="L14" s="503">
        <v>31231.631318425614</v>
      </c>
      <c r="M14" s="504">
        <v>0.39528947552398441</v>
      </c>
      <c r="N14" s="504">
        <v>0.22520211434386628</v>
      </c>
      <c r="O14" s="504">
        <v>0.26440458331853245</v>
      </c>
    </row>
    <row r="15" spans="1:15" x14ac:dyDescent="0.25">
      <c r="A15" s="101" t="s">
        <v>210</v>
      </c>
      <c r="B15" s="116"/>
      <c r="C15" s="162">
        <v>7416.8463297181679</v>
      </c>
      <c r="D15" s="294">
        <v>0.27052045089012594</v>
      </c>
      <c r="E15" s="162">
        <v>6238.1627342126012</v>
      </c>
      <c r="F15" s="294">
        <v>0.27748641383066158</v>
      </c>
      <c r="G15" s="289"/>
      <c r="H15" s="289"/>
      <c r="I15" s="117"/>
      <c r="J15" s="162">
        <v>28151.921007817808</v>
      </c>
      <c r="K15" s="294">
        <v>0.29405039172640801</v>
      </c>
      <c r="L15" s="162">
        <v>22671.359280204648</v>
      </c>
      <c r="M15" s="294">
        <v>0.28694465645797956</v>
      </c>
      <c r="N15" s="289"/>
      <c r="O15" s="289"/>
    </row>
    <row r="16" spans="1:15" x14ac:dyDescent="0.25">
      <c r="A16" s="496" t="s">
        <v>211</v>
      </c>
      <c r="B16" s="48"/>
      <c r="C16" s="502">
        <v>187.16190668851101</v>
      </c>
      <c r="D16" s="501">
        <v>6.82650295503097E-3</v>
      </c>
      <c r="E16" s="502">
        <v>119.34030638388501</v>
      </c>
      <c r="F16" s="501">
        <v>5.3085042912232663E-3</v>
      </c>
      <c r="G16" s="501"/>
      <c r="H16" s="501"/>
      <c r="I16" s="117"/>
      <c r="J16" s="502">
        <v>279.12805920676306</v>
      </c>
      <c r="K16" s="501">
        <v>2.9155280426080921E-3</v>
      </c>
      <c r="L16" s="502">
        <v>-55.6832564709634</v>
      </c>
      <c r="M16" s="501">
        <v>-7.0476642803121465E-4</v>
      </c>
      <c r="N16" s="501"/>
      <c r="O16" s="501"/>
    </row>
    <row r="17" spans="1:15" ht="27" x14ac:dyDescent="0.25">
      <c r="A17" s="101" t="s">
        <v>99</v>
      </c>
      <c r="B17" s="42"/>
      <c r="C17" s="162">
        <v>-15.174922184574001</v>
      </c>
      <c r="D17" s="294">
        <v>-5.5348683376988935E-4</v>
      </c>
      <c r="E17" s="162">
        <v>13.537879676538299</v>
      </c>
      <c r="F17" s="294">
        <v>6.0219296006996123E-4</v>
      </c>
      <c r="G17" s="289"/>
      <c r="H17" s="289"/>
      <c r="I17" s="117"/>
      <c r="J17" s="162">
        <v>-55.499940617646402</v>
      </c>
      <c r="K17" s="294">
        <v>-5.7970393121234225E-4</v>
      </c>
      <c r="L17" s="162">
        <v>54.989488082692695</v>
      </c>
      <c r="M17" s="294">
        <v>6.9598560772955926E-4</v>
      </c>
      <c r="N17" s="289"/>
      <c r="O17" s="289"/>
    </row>
    <row r="18" spans="1:15" x14ac:dyDescent="0.25">
      <c r="A18" s="498" t="s">
        <v>150</v>
      </c>
      <c r="B18" s="42"/>
      <c r="C18" s="503">
        <v>3801.0451157391949</v>
      </c>
      <c r="D18" s="504">
        <v>0.13863849847385887</v>
      </c>
      <c r="E18" s="503">
        <v>2695.1143885845972</v>
      </c>
      <c r="F18" s="504">
        <v>0.11988427657556976</v>
      </c>
      <c r="G18" s="504">
        <v>0.41034648912820471</v>
      </c>
      <c r="H18" s="504">
        <v>0.46118224769752736</v>
      </c>
      <c r="I18" s="117"/>
      <c r="J18" s="503">
        <v>9889.5115993362488</v>
      </c>
      <c r="K18" s="504">
        <v>0.10329720515200799</v>
      </c>
      <c r="L18" s="503">
        <v>8560.9658066092361</v>
      </c>
      <c r="M18" s="504">
        <v>0.10835359988630654</v>
      </c>
      <c r="N18" s="504">
        <v>0.15518643839242396</v>
      </c>
      <c r="O18" s="504">
        <v>0.11573446361170592</v>
      </c>
    </row>
    <row r="19" spans="1:15" x14ac:dyDescent="0.25">
      <c r="A19" s="118" t="s">
        <v>212</v>
      </c>
      <c r="B19" s="40"/>
      <c r="C19" s="162">
        <v>1250.9207443238936</v>
      </c>
      <c r="D19" s="289">
        <v>4.5625813012519362E-2</v>
      </c>
      <c r="E19" s="162">
        <v>1117.6910068590803</v>
      </c>
      <c r="F19" s="289">
        <v>4.9717213621753138E-2</v>
      </c>
      <c r="G19" s="289"/>
      <c r="H19" s="289"/>
      <c r="I19" s="119"/>
      <c r="J19" s="162">
        <v>4782.3464694349786</v>
      </c>
      <c r="K19" s="289">
        <v>4.9952216487046938E-2</v>
      </c>
      <c r="L19" s="162">
        <v>4407.0258200476419</v>
      </c>
      <c r="M19" s="289">
        <v>5.5778416031683181E-2</v>
      </c>
      <c r="N19" s="289"/>
      <c r="O19" s="289"/>
    </row>
    <row r="20" spans="1:15" ht="15.75" thickBot="1" x14ac:dyDescent="0.3">
      <c r="A20" s="499" t="s">
        <v>151</v>
      </c>
      <c r="B20" s="42"/>
      <c r="C20" s="505">
        <v>5051.9658600630892</v>
      </c>
      <c r="D20" s="506">
        <v>0.18426431148637826</v>
      </c>
      <c r="E20" s="505">
        <v>3812.8053954436773</v>
      </c>
      <c r="F20" s="506">
        <v>0.1696014901973229</v>
      </c>
      <c r="G20" s="506">
        <v>0.3249996619550044</v>
      </c>
      <c r="H20" s="506">
        <v>0.38679762167701615</v>
      </c>
      <c r="I20" s="117"/>
      <c r="J20" s="505">
        <v>14671.858068771227</v>
      </c>
      <c r="K20" s="506">
        <v>0.15324942163905492</v>
      </c>
      <c r="L20" s="505">
        <v>12967.991626656876</v>
      </c>
      <c r="M20" s="506">
        <v>0.1641320159179897</v>
      </c>
      <c r="N20" s="506">
        <v>0.13139015594457204</v>
      </c>
      <c r="O20" s="506">
        <v>0.13065733545306535</v>
      </c>
    </row>
  </sheetData>
  <mergeCells count="5">
    <mergeCell ref="A1:O1"/>
    <mergeCell ref="A2:O2"/>
    <mergeCell ref="A3:O3"/>
    <mergeCell ref="C5:H5"/>
    <mergeCell ref="J5:O5"/>
  </mergeCells>
  <pageMargins left="0.7" right="0.7" top="0.75" bottom="0.75" header="0.3" footer="0.3"/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50"/>
  <sheetViews>
    <sheetView showGridLines="0" tabSelected="1" workbookViewId="0">
      <selection sqref="A1:J1"/>
    </sheetView>
  </sheetViews>
  <sheetFormatPr baseColWidth="10" defaultColWidth="9.85546875" defaultRowHeight="11.1" customHeight="1" x14ac:dyDescent="0.25"/>
  <cols>
    <col min="1" max="1" width="25.7109375" style="134" customWidth="1"/>
    <col min="2" max="2" width="1.7109375" style="133" customWidth="1"/>
    <col min="3" max="4" width="10.7109375" style="131" customWidth="1"/>
    <col min="5" max="5" width="11.140625" style="131" customWidth="1"/>
    <col min="6" max="6" width="1.7109375" style="131" customWidth="1"/>
    <col min="7" max="8" width="10.7109375" style="131" customWidth="1"/>
    <col min="9" max="9" width="7.7109375" style="131" customWidth="1"/>
    <col min="10" max="10" width="1.7109375" style="131" hidden="1" customWidth="1"/>
    <col min="11" max="11" width="13.42578125" style="133" customWidth="1"/>
    <col min="12" max="12" width="10.28515625" style="133" customWidth="1"/>
    <col min="13" max="14" width="11.28515625" style="133" customWidth="1"/>
    <col min="15" max="15" width="19" style="133" customWidth="1"/>
    <col min="16" max="16" width="13.5703125" style="122" customWidth="1"/>
    <col min="17" max="16384" width="9.85546875" style="122"/>
  </cols>
  <sheetData>
    <row r="1" spans="1:18" ht="11.1" customHeight="1" x14ac:dyDescent="0.25">
      <c r="A1" s="581" t="s">
        <v>14</v>
      </c>
      <c r="B1" s="581"/>
      <c r="C1" s="581"/>
      <c r="D1" s="581"/>
      <c r="E1" s="581"/>
      <c r="F1" s="581"/>
      <c r="G1" s="581"/>
      <c r="H1" s="581"/>
      <c r="I1" s="581"/>
      <c r="J1" s="581"/>
      <c r="K1" s="120"/>
      <c r="L1" s="120"/>
      <c r="M1" s="120"/>
      <c r="N1" s="121"/>
      <c r="O1" s="122"/>
      <c r="P1" s="123"/>
      <c r="Q1" s="123"/>
      <c r="R1" s="123"/>
    </row>
    <row r="2" spans="1:18" ht="11.1" customHeight="1" x14ac:dyDescent="0.25">
      <c r="A2" s="581" t="s">
        <v>69</v>
      </c>
      <c r="B2" s="581"/>
      <c r="C2" s="581"/>
      <c r="D2" s="581"/>
      <c r="E2" s="581"/>
      <c r="F2" s="581"/>
      <c r="G2" s="581"/>
      <c r="H2" s="581"/>
      <c r="I2" s="581"/>
      <c r="J2" s="581"/>
      <c r="K2" s="124"/>
      <c r="L2" s="124"/>
      <c r="M2" s="124"/>
      <c r="N2" s="125"/>
      <c r="O2" s="120"/>
      <c r="P2" s="126"/>
      <c r="Q2" s="126"/>
      <c r="R2" s="126"/>
    </row>
    <row r="3" spans="1:18" ht="11.1" customHeight="1" x14ac:dyDescent="0.25">
      <c r="A3" s="127"/>
      <c r="B3" s="128"/>
      <c r="C3" s="129"/>
      <c r="D3" s="129"/>
      <c r="E3" s="129"/>
      <c r="F3" s="129"/>
      <c r="G3" s="129"/>
      <c r="H3" s="129"/>
      <c r="I3" s="129"/>
      <c r="J3" s="129"/>
      <c r="K3" s="130"/>
      <c r="L3" s="130"/>
      <c r="M3" s="130"/>
      <c r="N3" s="130"/>
      <c r="O3" s="124"/>
    </row>
    <row r="4" spans="1:18" ht="15" customHeight="1" x14ac:dyDescent="0.25">
      <c r="A4" s="582" t="s">
        <v>70</v>
      </c>
      <c r="B4" s="582"/>
      <c r="C4" s="582"/>
      <c r="D4" s="582"/>
      <c r="E4" s="582"/>
      <c r="G4" s="132"/>
      <c r="H4" s="132"/>
      <c r="I4" s="132"/>
      <c r="J4" s="132"/>
    </row>
    <row r="5" spans="1:18" ht="15" customHeight="1" x14ac:dyDescent="0.25">
      <c r="B5" s="131"/>
      <c r="C5" s="534" t="s">
        <v>182</v>
      </c>
      <c r="D5" s="534" t="s">
        <v>144</v>
      </c>
      <c r="F5" s="135"/>
      <c r="G5" s="136"/>
      <c r="H5" s="137"/>
      <c r="I5" s="137"/>
      <c r="J5" s="137"/>
    </row>
    <row r="6" spans="1:18" ht="15" customHeight="1" x14ac:dyDescent="0.25">
      <c r="A6" s="138" t="s">
        <v>71</v>
      </c>
      <c r="B6" s="139"/>
      <c r="C6" s="140">
        <v>1.5360752561518032E-2</v>
      </c>
      <c r="D6" s="140">
        <v>7.8170367040283351E-2</v>
      </c>
      <c r="F6" s="142"/>
      <c r="G6" s="143"/>
      <c r="H6" s="144"/>
      <c r="I6" s="144"/>
      <c r="J6" s="144"/>
      <c r="K6" s="145"/>
      <c r="L6" s="145"/>
      <c r="M6" s="146"/>
      <c r="N6" s="146"/>
      <c r="O6" s="146"/>
      <c r="P6" s="146"/>
      <c r="Q6" s="145"/>
      <c r="R6" s="145"/>
    </row>
    <row r="7" spans="1:18" ht="15" customHeight="1" x14ac:dyDescent="0.25">
      <c r="A7" s="435" t="s">
        <v>72</v>
      </c>
      <c r="B7" s="139"/>
      <c r="C7" s="436">
        <v>3.4123808505172715E-2</v>
      </c>
      <c r="D7" s="436">
        <v>0.13122699999999998</v>
      </c>
      <c r="F7" s="142"/>
      <c r="G7" s="143"/>
      <c r="H7" s="144"/>
      <c r="I7" s="144"/>
      <c r="J7" s="144"/>
      <c r="K7" s="145"/>
      <c r="L7" s="145"/>
      <c r="M7" s="146"/>
      <c r="N7" s="146"/>
      <c r="O7" s="146"/>
      <c r="P7" s="146"/>
      <c r="Q7" s="146"/>
      <c r="R7" s="147"/>
    </row>
    <row r="8" spans="1:18" ht="15" customHeight="1" x14ac:dyDescent="0.25">
      <c r="A8" s="138" t="s">
        <v>73</v>
      </c>
      <c r="B8" s="139"/>
      <c r="C8" s="140">
        <v>7.5721425162946776E-3</v>
      </c>
      <c r="D8" s="140">
        <v>5.7851000000000097E-2</v>
      </c>
      <c r="F8" s="142"/>
      <c r="G8" s="143"/>
      <c r="H8" s="144"/>
      <c r="I8" s="144"/>
      <c r="J8" s="144"/>
      <c r="K8" s="145"/>
      <c r="L8" s="145"/>
      <c r="M8" s="146"/>
      <c r="N8" s="146"/>
      <c r="O8" s="146"/>
      <c r="P8" s="146"/>
      <c r="Q8" s="146"/>
      <c r="R8" s="147"/>
    </row>
    <row r="9" spans="1:18" ht="15" customHeight="1" x14ac:dyDescent="0.25">
      <c r="A9" s="435" t="s">
        <v>74</v>
      </c>
      <c r="B9" s="139"/>
      <c r="C9" s="436">
        <v>0.18240510763278484</v>
      </c>
      <c r="D9" s="436">
        <v>0.9479532945696314</v>
      </c>
      <c r="F9" s="142"/>
      <c r="G9" s="143"/>
      <c r="H9" s="144"/>
      <c r="I9" s="144"/>
      <c r="J9" s="144"/>
      <c r="K9" s="145"/>
      <c r="L9" s="145"/>
      <c r="M9" s="146"/>
      <c r="N9" s="146"/>
      <c r="O9" s="146"/>
      <c r="P9" s="146"/>
      <c r="Q9" s="146"/>
      <c r="R9" s="147"/>
    </row>
    <row r="10" spans="1:18" ht="15" customHeight="1" x14ac:dyDescent="0.25">
      <c r="A10" s="138" t="s">
        <v>75</v>
      </c>
      <c r="B10" s="148"/>
      <c r="C10" s="140">
        <v>-1.2161889198245124E-2</v>
      </c>
      <c r="D10" s="140">
        <v>7.8771432189069568E-2</v>
      </c>
      <c r="F10" s="142"/>
      <c r="G10" s="143"/>
      <c r="H10" s="144"/>
      <c r="I10" s="144"/>
      <c r="J10" s="144"/>
      <c r="K10" s="145"/>
      <c r="L10" s="145"/>
      <c r="M10" s="146"/>
      <c r="N10" s="146"/>
      <c r="O10" s="146"/>
      <c r="P10" s="146"/>
      <c r="Q10" s="146"/>
      <c r="R10" s="147"/>
    </row>
    <row r="11" spans="1:18" ht="15" customHeight="1" x14ac:dyDescent="0.25">
      <c r="A11" s="435" t="s">
        <v>76</v>
      </c>
      <c r="B11" s="148"/>
      <c r="C11" s="436">
        <v>2.443919652096449E-3</v>
      </c>
      <c r="D11" s="436">
        <v>2.0747543181024009E-2</v>
      </c>
      <c r="F11" s="142"/>
      <c r="G11" s="143"/>
      <c r="H11" s="144"/>
      <c r="I11" s="144"/>
      <c r="J11" s="144"/>
      <c r="K11" s="145"/>
      <c r="L11" s="145"/>
      <c r="M11" s="146"/>
      <c r="N11" s="146"/>
      <c r="O11" s="146"/>
      <c r="P11" s="146"/>
      <c r="Q11" s="146"/>
      <c r="R11" s="147"/>
    </row>
    <row r="12" spans="1:18" ht="15" customHeight="1" x14ac:dyDescent="0.25">
      <c r="A12" s="138" t="s">
        <v>77</v>
      </c>
      <c r="B12" s="148"/>
      <c r="C12" s="140">
        <v>1.0867531040762879E-2</v>
      </c>
      <c r="D12" s="140">
        <v>9.2362660525738161E-2</v>
      </c>
      <c r="F12" s="142"/>
      <c r="G12" s="143"/>
      <c r="H12" s="144"/>
      <c r="I12" s="144"/>
      <c r="J12" s="144"/>
      <c r="K12" s="145"/>
      <c r="L12" s="145"/>
      <c r="M12" s="146"/>
      <c r="N12" s="146"/>
      <c r="O12" s="146"/>
      <c r="P12" s="146"/>
      <c r="Q12" s="146"/>
      <c r="R12" s="147"/>
    </row>
    <row r="13" spans="1:18" ht="15" customHeight="1" x14ac:dyDescent="0.25">
      <c r="A13" s="435" t="s">
        <v>78</v>
      </c>
      <c r="B13" s="148"/>
      <c r="C13" s="436">
        <v>2.8904356713946422E-2</v>
      </c>
      <c r="D13" s="436">
        <v>0.11593423172659545</v>
      </c>
      <c r="F13" s="142"/>
      <c r="G13" s="143"/>
      <c r="H13" s="144"/>
      <c r="I13" s="144"/>
      <c r="J13" s="144"/>
      <c r="K13" s="145"/>
      <c r="L13" s="145"/>
      <c r="M13" s="146"/>
      <c r="N13" s="146"/>
      <c r="O13" s="146"/>
      <c r="P13" s="146"/>
      <c r="Q13" s="146"/>
      <c r="R13" s="147"/>
    </row>
    <row r="14" spans="1:18" ht="15" customHeight="1" thickBot="1" x14ac:dyDescent="0.3">
      <c r="A14" s="425" t="s">
        <v>79</v>
      </c>
      <c r="B14" s="426"/>
      <c r="C14" s="427">
        <v>1.1089199277574124E-3</v>
      </c>
      <c r="D14" s="427">
        <v>8.295758300321121E-2</v>
      </c>
      <c r="F14" s="141"/>
      <c r="G14" s="143"/>
      <c r="H14" s="144"/>
      <c r="I14" s="144"/>
      <c r="J14" s="144"/>
      <c r="K14" s="145"/>
      <c r="L14" s="145"/>
      <c r="M14" s="146"/>
      <c r="N14" s="146"/>
      <c r="O14" s="146"/>
      <c r="P14" s="146"/>
      <c r="Q14" s="146"/>
      <c r="R14" s="147"/>
    </row>
    <row r="15" spans="1:18" ht="9.9499999999999993" customHeight="1" x14ac:dyDescent="0.25"/>
    <row r="16" spans="1:18" ht="15" customHeight="1" x14ac:dyDescent="0.2">
      <c r="A16" s="149" t="s">
        <v>112</v>
      </c>
    </row>
    <row r="17" spans="1:9" ht="11.1" customHeight="1" x14ac:dyDescent="0.2">
      <c r="A17" s="149"/>
    </row>
    <row r="18" spans="1:9" ht="11.1" customHeight="1" x14ac:dyDescent="0.2">
      <c r="A18" s="150"/>
    </row>
    <row r="19" spans="1:9" ht="15" customHeight="1" x14ac:dyDescent="0.25">
      <c r="A19" s="582" t="s">
        <v>81</v>
      </c>
      <c r="B19" s="582"/>
      <c r="C19" s="582"/>
      <c r="D19" s="582"/>
      <c r="E19" s="582"/>
      <c r="F19" s="582"/>
      <c r="G19" s="582"/>
      <c r="H19" s="582"/>
      <c r="I19" s="582"/>
    </row>
    <row r="20" spans="1:9" ht="25.5" customHeight="1" x14ac:dyDescent="0.25">
      <c r="C20" s="579" t="s">
        <v>82</v>
      </c>
      <c r="D20" s="579"/>
      <c r="E20" s="579"/>
      <c r="F20" s="339"/>
      <c r="G20" s="579" t="s">
        <v>126</v>
      </c>
      <c r="H20" s="579"/>
      <c r="I20" s="579"/>
    </row>
    <row r="21" spans="1:9" ht="15" customHeight="1" x14ac:dyDescent="0.25">
      <c r="C21" s="432" t="s">
        <v>182</v>
      </c>
      <c r="D21" s="432" t="s">
        <v>183</v>
      </c>
      <c r="E21" s="432" t="s">
        <v>68</v>
      </c>
      <c r="F21" s="151"/>
      <c r="G21" s="432" t="s">
        <v>184</v>
      </c>
      <c r="H21" s="432" t="s">
        <v>185</v>
      </c>
      <c r="I21" s="432" t="s">
        <v>68</v>
      </c>
    </row>
    <row r="22" spans="1:9" ht="15" customHeight="1" x14ac:dyDescent="0.25">
      <c r="A22" s="138" t="s">
        <v>71</v>
      </c>
      <c r="C22" s="152">
        <v>19.696928315412183</v>
      </c>
      <c r="D22" s="152">
        <v>20.746780645161294</v>
      </c>
      <c r="E22" s="301">
        <f>C22/D22-1</f>
        <v>-5.060314405907429E-2</v>
      </c>
      <c r="F22" s="144"/>
      <c r="G22" s="152">
        <v>20.125405289298513</v>
      </c>
      <c r="H22" s="341">
        <v>20.281343754480286</v>
      </c>
      <c r="I22" s="301">
        <f>G22/H22-1</f>
        <v>-7.6887639729159574E-3</v>
      </c>
    </row>
    <row r="23" spans="1:9" ht="15" customHeight="1" x14ac:dyDescent="0.25">
      <c r="A23" s="435" t="s">
        <v>72</v>
      </c>
      <c r="B23" s="153"/>
      <c r="C23" s="437">
        <v>4808.3849285714286</v>
      </c>
      <c r="D23" s="437">
        <v>3879.9846363636366</v>
      </c>
      <c r="E23" s="438">
        <f t="shared" ref="E23:E30" si="0">C23/D23-1</f>
        <v>0.23927937330130744</v>
      </c>
      <c r="F23" s="144"/>
      <c r="G23" s="437">
        <v>4256.1940890123033</v>
      </c>
      <c r="H23" s="439">
        <v>3744.2451189014205</v>
      </c>
      <c r="I23" s="438">
        <f t="shared" ref="I23:I30" si="1">G23/H23-1</f>
        <v>0.13672955531850728</v>
      </c>
    </row>
    <row r="24" spans="1:9" ht="15" customHeight="1" x14ac:dyDescent="0.25">
      <c r="A24" s="138" t="s">
        <v>73</v>
      </c>
      <c r="C24" s="152">
        <v>5.2557939393939392</v>
      </c>
      <c r="D24" s="152">
        <v>5.5827437681159422</v>
      </c>
      <c r="E24" s="301">
        <f t="shared" si="0"/>
        <v>-5.8564362310388085E-2</v>
      </c>
      <c r="F24" s="144"/>
      <c r="G24" s="152">
        <v>5.1647546973907108</v>
      </c>
      <c r="H24" s="341">
        <v>5.3950273902586945</v>
      </c>
      <c r="I24" s="301">
        <f t="shared" si="1"/>
        <v>-4.2682395511794091E-2</v>
      </c>
    </row>
    <row r="25" spans="1:9" ht="15" customHeight="1" x14ac:dyDescent="0.25">
      <c r="A25" s="435" t="s">
        <v>74</v>
      </c>
      <c r="C25" s="437">
        <v>162.53725789473685</v>
      </c>
      <c r="D25" s="437">
        <v>100.49585630743519</v>
      </c>
      <c r="E25" s="438">
        <f t="shared" si="0"/>
        <v>0.61735283291189313</v>
      </c>
      <c r="F25" s="144"/>
      <c r="G25" s="437">
        <v>130.71672050391129</v>
      </c>
      <c r="H25" s="439">
        <v>95.095893657755482</v>
      </c>
      <c r="I25" s="438">
        <f t="shared" si="1"/>
        <v>0.3745779704679264</v>
      </c>
    </row>
    <row r="26" spans="1:9" ht="15" customHeight="1" x14ac:dyDescent="0.25">
      <c r="A26" s="138" t="s">
        <v>75</v>
      </c>
      <c r="C26" s="152">
        <v>614.10100358422949</v>
      </c>
      <c r="D26" s="152">
        <v>638.47659139784946</v>
      </c>
      <c r="E26" s="301">
        <f t="shared" si="0"/>
        <v>-3.8177731403203463E-2</v>
      </c>
      <c r="F26" s="144"/>
      <c r="G26" s="152">
        <v>650.74916259600616</v>
      </c>
      <c r="H26" s="341">
        <v>624.10159389400917</v>
      </c>
      <c r="I26" s="301">
        <f t="shared" si="1"/>
        <v>4.2697485413765168E-2</v>
      </c>
    </row>
    <row r="27" spans="1:9" ht="15" customHeight="1" x14ac:dyDescent="0.25">
      <c r="A27" s="435" t="s">
        <v>76</v>
      </c>
      <c r="C27" s="437">
        <v>1</v>
      </c>
      <c r="D27" s="437">
        <v>1</v>
      </c>
      <c r="E27" s="438">
        <f t="shared" si="0"/>
        <v>0</v>
      </c>
      <c r="F27" s="144"/>
      <c r="G27" s="437">
        <v>1</v>
      </c>
      <c r="H27" s="439">
        <v>1</v>
      </c>
      <c r="I27" s="438">
        <f t="shared" si="1"/>
        <v>0</v>
      </c>
    </row>
    <row r="28" spans="1:9" ht="15" customHeight="1" x14ac:dyDescent="0.25">
      <c r="A28" s="138" t="s">
        <v>77</v>
      </c>
      <c r="C28" s="152">
        <v>7.8492542939068102</v>
      </c>
      <c r="D28" s="152">
        <v>7.729419885304659</v>
      </c>
      <c r="E28" s="301">
        <f t="shared" si="0"/>
        <v>1.5503674322310035E-2</v>
      </c>
      <c r="F28" s="144"/>
      <c r="G28" s="152">
        <v>7.7485250858934975</v>
      </c>
      <c r="H28" s="341">
        <v>7.7357808432539672</v>
      </c>
      <c r="I28" s="301">
        <f t="shared" si="1"/>
        <v>1.6474410143927365E-3</v>
      </c>
    </row>
    <row r="29" spans="1:9" ht="15" customHeight="1" x14ac:dyDescent="0.25">
      <c r="A29" s="435" t="s">
        <v>78</v>
      </c>
      <c r="C29" s="437">
        <v>36.142077921146949</v>
      </c>
      <c r="D29" s="437">
        <v>35.433410501792132</v>
      </c>
      <c r="E29" s="438">
        <f t="shared" si="0"/>
        <v>1.9999977685438264E-2</v>
      </c>
      <c r="F29" s="144"/>
      <c r="G29" s="437">
        <v>35.87442299091142</v>
      </c>
      <c r="H29" s="439">
        <v>35.17099975038402</v>
      </c>
      <c r="I29" s="438">
        <f t="shared" si="1"/>
        <v>2.0000092278290138E-2</v>
      </c>
    </row>
    <row r="30" spans="1:9" ht="15" customHeight="1" thickBot="1" x14ac:dyDescent="0.3">
      <c r="A30" s="425" t="s">
        <v>79</v>
      </c>
      <c r="B30" s="428"/>
      <c r="C30" s="429">
        <v>39.96648607503608</v>
      </c>
      <c r="D30" s="429">
        <v>43.97590938030303</v>
      </c>
      <c r="E30" s="430">
        <f t="shared" si="0"/>
        <v>-9.1173175535575912E-2</v>
      </c>
      <c r="F30" s="144"/>
      <c r="G30" s="429">
        <v>41.167684080466309</v>
      </c>
      <c r="H30" s="431">
        <v>43.553166677569273</v>
      </c>
      <c r="I30" s="430">
        <f t="shared" si="1"/>
        <v>-5.4771737145155375E-2</v>
      </c>
    </row>
    <row r="31" spans="1:9" ht="11.1" customHeight="1" x14ac:dyDescent="0.25">
      <c r="A31" s="155"/>
      <c r="B31" s="153"/>
    </row>
    <row r="32" spans="1:9" ht="11.1" customHeight="1" x14ac:dyDescent="0.25">
      <c r="A32" s="155"/>
      <c r="B32" s="153"/>
    </row>
    <row r="33" spans="1:15" ht="15" customHeight="1" x14ac:dyDescent="0.25">
      <c r="A33" s="578" t="s">
        <v>83</v>
      </c>
      <c r="B33" s="578"/>
      <c r="C33" s="578"/>
      <c r="D33" s="578"/>
      <c r="E33" s="578"/>
      <c r="F33" s="578"/>
      <c r="G33" s="578"/>
      <c r="H33" s="578"/>
      <c r="I33" s="578"/>
    </row>
    <row r="34" spans="1:15" ht="24.75" customHeight="1" x14ac:dyDescent="0.25">
      <c r="C34" s="579" t="s">
        <v>84</v>
      </c>
      <c r="D34" s="579"/>
      <c r="E34" s="579"/>
      <c r="F34" s="156"/>
      <c r="G34" s="579" t="str">
        <f>C34</f>
        <v>Tipo de cambio de cierre                                         (moneda local por USD)</v>
      </c>
      <c r="H34" s="579"/>
      <c r="I34" s="579"/>
    </row>
    <row r="35" spans="1:15" ht="15" customHeight="1" x14ac:dyDescent="0.25">
      <c r="C35" s="433" t="s">
        <v>186</v>
      </c>
      <c r="D35" s="433" t="s">
        <v>187</v>
      </c>
      <c r="E35" s="432" t="s">
        <v>68</v>
      </c>
      <c r="F35" s="434"/>
      <c r="G35" s="433" t="s">
        <v>170</v>
      </c>
      <c r="H35" s="433" t="s">
        <v>171</v>
      </c>
      <c r="I35" s="432" t="s">
        <v>68</v>
      </c>
    </row>
    <row r="36" spans="1:15" ht="15" customHeight="1" x14ac:dyDescent="0.25">
      <c r="A36" s="138" t="s">
        <v>71</v>
      </c>
      <c r="C36" s="152">
        <v>19.361499999999999</v>
      </c>
      <c r="D36" s="152">
        <v>20.583500000000001</v>
      </c>
      <c r="E36" s="301">
        <f>C36/D36-1</f>
        <v>-5.936794034056414E-2</v>
      </c>
      <c r="F36" s="152"/>
      <c r="G36" s="152">
        <v>20.305800000000001</v>
      </c>
      <c r="H36" s="152">
        <v>20.306000000000001</v>
      </c>
      <c r="I36" s="301">
        <f>G36/H36-1</f>
        <v>-9.8493056239767895E-6</v>
      </c>
      <c r="K36" s="121"/>
      <c r="O36" s="157"/>
    </row>
    <row r="37" spans="1:15" ht="15" customHeight="1" x14ac:dyDescent="0.25">
      <c r="A37" s="435" t="s">
        <v>72</v>
      </c>
      <c r="B37" s="153"/>
      <c r="C37" s="437">
        <v>4810.2</v>
      </c>
      <c r="D37" s="437">
        <v>3981.16</v>
      </c>
      <c r="E37" s="438">
        <f t="shared" ref="E37:E44" si="2">C37/D37-1</f>
        <v>0.20824081423504714</v>
      </c>
      <c r="F37" s="152"/>
      <c r="G37" s="437">
        <v>4532.07</v>
      </c>
      <c r="H37" s="437">
        <v>3834.68</v>
      </c>
      <c r="I37" s="438">
        <f t="shared" ref="I37:I44" si="3">G37/H37-1</f>
        <v>0.18186393649535293</v>
      </c>
    </row>
    <row r="38" spans="1:15" ht="15" customHeight="1" x14ac:dyDescent="0.25">
      <c r="A38" s="138" t="s">
        <v>73</v>
      </c>
      <c r="C38" s="152">
        <v>5.2176999999999998</v>
      </c>
      <c r="D38" s="152">
        <v>5.5804999999999998</v>
      </c>
      <c r="E38" s="301">
        <f t="shared" si="2"/>
        <v>-6.501209569035038E-2</v>
      </c>
      <c r="F38" s="152"/>
      <c r="G38" s="152">
        <v>5.4066000000000001</v>
      </c>
      <c r="H38" s="152">
        <v>5.4394</v>
      </c>
      <c r="I38" s="301">
        <f t="shared" si="3"/>
        <v>-6.0300768467109744E-3</v>
      </c>
    </row>
    <row r="39" spans="1:15" ht="15" customHeight="1" x14ac:dyDescent="0.25">
      <c r="A39" s="435" t="s">
        <v>74</v>
      </c>
      <c r="C39" s="437">
        <v>177.16</v>
      </c>
      <c r="D39" s="437">
        <v>102.72</v>
      </c>
      <c r="E39" s="438">
        <f t="shared" si="2"/>
        <v>0.72468847352024923</v>
      </c>
      <c r="F39" s="152"/>
      <c r="G39" s="437">
        <v>147.32</v>
      </c>
      <c r="H39" s="437">
        <v>98.74</v>
      </c>
      <c r="I39" s="438">
        <f t="shared" si="3"/>
        <v>0.49199918979137136</v>
      </c>
      <c r="J39" s="158"/>
    </row>
    <row r="40" spans="1:15" ht="15" customHeight="1" x14ac:dyDescent="0.25">
      <c r="A40" s="138" t="s">
        <v>75</v>
      </c>
      <c r="C40" s="152">
        <v>601.99</v>
      </c>
      <c r="D40" s="152">
        <v>645.25</v>
      </c>
      <c r="E40" s="301">
        <f t="shared" si="2"/>
        <v>-6.7043781480046527E-2</v>
      </c>
      <c r="F40" s="152"/>
      <c r="G40" s="152">
        <v>632.72</v>
      </c>
      <c r="H40" s="152">
        <v>629.71</v>
      </c>
      <c r="I40" s="301">
        <f t="shared" si="3"/>
        <v>4.7799780851502938E-3</v>
      </c>
    </row>
    <row r="41" spans="1:15" ht="15" customHeight="1" x14ac:dyDescent="0.25">
      <c r="A41" s="435" t="s">
        <v>76</v>
      </c>
      <c r="C41" s="437">
        <v>1</v>
      </c>
      <c r="D41" s="437">
        <v>1</v>
      </c>
      <c r="E41" s="438">
        <f t="shared" si="2"/>
        <v>0</v>
      </c>
      <c r="F41" s="152"/>
      <c r="G41" s="437">
        <v>1</v>
      </c>
      <c r="H41" s="437">
        <v>1</v>
      </c>
      <c r="I41" s="438">
        <f t="shared" si="3"/>
        <v>0</v>
      </c>
    </row>
    <row r="42" spans="1:15" ht="15" customHeight="1" x14ac:dyDescent="0.25">
      <c r="A42" s="138" t="s">
        <v>77</v>
      </c>
      <c r="C42" s="152">
        <v>7.85222</v>
      </c>
      <c r="D42" s="152">
        <v>7.7191200000000002</v>
      </c>
      <c r="E42" s="301">
        <f t="shared" si="2"/>
        <v>1.7242898154193664E-2</v>
      </c>
      <c r="F42" s="152"/>
      <c r="G42" s="152">
        <v>7.88368</v>
      </c>
      <c r="H42" s="152">
        <v>7.7336499999999999</v>
      </c>
      <c r="I42" s="301">
        <f t="shared" si="3"/>
        <v>1.9399636652809527E-2</v>
      </c>
    </row>
    <row r="43" spans="1:15" ht="15" customHeight="1" x14ac:dyDescent="0.25">
      <c r="A43" s="435" t="s">
        <v>78</v>
      </c>
      <c r="C43" s="437">
        <v>36.231400000000001</v>
      </c>
      <c r="D43" s="437">
        <v>35.521000000000001</v>
      </c>
      <c r="E43" s="438">
        <f t="shared" si="2"/>
        <v>1.9999436952788496E-2</v>
      </c>
      <c r="F43" s="152"/>
      <c r="G43" s="437">
        <v>36.051000000000002</v>
      </c>
      <c r="H43" s="437">
        <v>35.344099999999997</v>
      </c>
      <c r="I43" s="438">
        <f t="shared" si="3"/>
        <v>2.0000509278776502E-2</v>
      </c>
      <c r="K43" s="159"/>
      <c r="L43" s="159"/>
      <c r="M43" s="159"/>
      <c r="N43" s="159"/>
      <c r="O43" s="159"/>
    </row>
    <row r="44" spans="1:15" ht="15" customHeight="1" thickBot="1" x14ac:dyDescent="0.3">
      <c r="A44" s="425" t="s">
        <v>79</v>
      </c>
      <c r="B44" s="428"/>
      <c r="C44" s="429">
        <v>40.070999999999998</v>
      </c>
      <c r="D44" s="429">
        <v>44.695</v>
      </c>
      <c r="E44" s="430">
        <f t="shared" si="2"/>
        <v>-0.10345676250139846</v>
      </c>
      <c r="F44" s="429"/>
      <c r="G44" s="429">
        <v>41.735999999999997</v>
      </c>
      <c r="H44" s="429">
        <v>42.94</v>
      </c>
      <c r="I44" s="430">
        <f t="shared" si="3"/>
        <v>-2.8039124359571566E-2</v>
      </c>
      <c r="J44" s="154">
        <f>[1]Contexto!I47</f>
        <v>0</v>
      </c>
      <c r="K44" s="159"/>
      <c r="L44" s="159"/>
      <c r="M44" s="159"/>
      <c r="N44" s="159"/>
      <c r="O44" s="159"/>
    </row>
    <row r="45" spans="1:15" ht="9.9499999999999993" customHeight="1" x14ac:dyDescent="0.25">
      <c r="A45" s="138"/>
      <c r="B45" s="153"/>
      <c r="C45" s="152"/>
      <c r="D45" s="152"/>
      <c r="E45" s="161"/>
      <c r="F45" s="152"/>
      <c r="G45" s="152"/>
      <c r="H45" s="152"/>
      <c r="I45" s="161"/>
      <c r="J45" s="152"/>
      <c r="K45" s="159"/>
      <c r="L45" s="159"/>
      <c r="M45" s="159"/>
      <c r="N45" s="159"/>
      <c r="O45" s="159"/>
    </row>
    <row r="46" spans="1:15" ht="15" customHeight="1" x14ac:dyDescent="0.25">
      <c r="A46" s="580" t="s">
        <v>85</v>
      </c>
      <c r="B46" s="580"/>
      <c r="C46" s="580"/>
      <c r="D46" s="580"/>
      <c r="E46" s="580"/>
      <c r="F46" s="580"/>
      <c r="G46" s="580"/>
      <c r="H46" s="580"/>
      <c r="I46" s="580"/>
      <c r="K46" s="159"/>
      <c r="L46" s="159"/>
      <c r="M46" s="159"/>
      <c r="N46" s="159"/>
      <c r="O46" s="159"/>
    </row>
    <row r="47" spans="1:15" ht="11.1" customHeight="1" x14ac:dyDescent="0.25">
      <c r="K47" s="160"/>
      <c r="L47" s="160"/>
      <c r="M47" s="160"/>
      <c r="N47" s="160"/>
      <c r="O47" s="159"/>
    </row>
    <row r="48" spans="1:15" ht="11.1" customHeight="1" x14ac:dyDescent="0.25">
      <c r="A48" s="155"/>
      <c r="B48" s="153"/>
      <c r="K48" s="160"/>
      <c r="L48" s="160"/>
      <c r="M48" s="160"/>
      <c r="N48" s="160"/>
      <c r="O48" s="160"/>
    </row>
    <row r="49" spans="1:15" ht="11.1" customHeight="1" x14ac:dyDescent="0.25">
      <c r="A49" s="155"/>
      <c r="B49" s="153"/>
      <c r="K49" s="159"/>
      <c r="L49" s="159"/>
      <c r="M49" s="159"/>
      <c r="N49" s="159"/>
      <c r="O49" s="160"/>
    </row>
    <row r="50" spans="1:15" ht="11.1" customHeight="1" x14ac:dyDescent="0.25">
      <c r="A50" s="155"/>
      <c r="B50" s="153"/>
      <c r="O50" s="159"/>
    </row>
  </sheetData>
  <mergeCells count="10">
    <mergeCell ref="A33:I33"/>
    <mergeCell ref="C34:E34"/>
    <mergeCell ref="G34:I34"/>
    <mergeCell ref="A46:I46"/>
    <mergeCell ref="A1:J1"/>
    <mergeCell ref="A2:J2"/>
    <mergeCell ref="C20:E20"/>
    <mergeCell ref="G20:I20"/>
    <mergeCell ref="A19:I19"/>
    <mergeCell ref="A4:E4"/>
  </mergeCells>
  <pageMargins left="0.7" right="0.7" top="0.75" bottom="0.75" header="0.3" footer="0.3"/>
  <customProperties>
    <customPr name="EpmWorksheetKeyString_GUID" r:id="rId1"/>
  </customPropertie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49"/>
  <sheetViews>
    <sheetView showGridLines="0" workbookViewId="0">
      <selection sqref="A1:Q1"/>
    </sheetView>
  </sheetViews>
  <sheetFormatPr baseColWidth="10" defaultColWidth="9.85546875" defaultRowHeight="11.1" customHeight="1" x14ac:dyDescent="0.25"/>
  <cols>
    <col min="1" max="1" width="32.42578125" style="222" customWidth="1"/>
    <col min="2" max="2" width="1.7109375" style="242" customWidth="1"/>
    <col min="3" max="3" width="11.28515625" style="223" customWidth="1"/>
    <col min="4" max="4" width="13.140625" style="223" customWidth="1"/>
    <col min="5" max="5" width="1.5703125" style="223" customWidth="1"/>
    <col min="6" max="6" width="12.42578125" style="223" customWidth="1"/>
    <col min="7" max="8" width="11.28515625" style="223" customWidth="1"/>
    <col min="9" max="9" width="2.7109375" style="223" customWidth="1"/>
    <col min="10" max="11" width="11.28515625" style="223" customWidth="1"/>
    <col min="12" max="12" width="12.42578125" style="242" customWidth="1"/>
    <col min="13" max="13" width="8.140625" style="242" customWidth="1"/>
    <col min="14" max="14" width="1.85546875" style="242" customWidth="1"/>
    <col min="15" max="15" width="11.28515625" style="242" customWidth="1"/>
    <col min="16" max="16" width="2.5703125" style="242" customWidth="1"/>
    <col min="17" max="17" width="10.5703125" style="242" customWidth="1"/>
    <col min="18" max="18" width="13.5703125" style="22" customWidth="1"/>
    <col min="19" max="16384" width="9.85546875" style="22"/>
  </cols>
  <sheetData>
    <row r="1" spans="1:18" ht="15" customHeight="1" x14ac:dyDescent="0.25">
      <c r="A1" s="563" t="s">
        <v>14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563"/>
      <c r="N1" s="563"/>
      <c r="O1" s="563"/>
      <c r="P1" s="563"/>
      <c r="Q1" s="563"/>
      <c r="R1" s="215"/>
    </row>
    <row r="2" spans="1:18" ht="15" customHeight="1" x14ac:dyDescent="0.25">
      <c r="A2" s="563" t="s">
        <v>113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  <c r="M2" s="563"/>
      <c r="N2" s="563"/>
      <c r="O2" s="563"/>
      <c r="P2" s="563"/>
      <c r="Q2" s="563"/>
      <c r="R2" s="216"/>
    </row>
    <row r="3" spans="1:18" ht="10.5" customHeight="1" x14ac:dyDescent="0.25">
      <c r="A3" s="217"/>
      <c r="B3" s="218"/>
      <c r="C3" s="219"/>
      <c r="D3" s="219"/>
      <c r="E3" s="219"/>
      <c r="F3" s="219"/>
      <c r="G3" s="219"/>
      <c r="H3" s="219"/>
      <c r="I3" s="219"/>
      <c r="J3" s="219"/>
      <c r="K3" s="219"/>
      <c r="L3" s="220"/>
      <c r="M3" s="220"/>
      <c r="N3" s="220"/>
      <c r="O3" s="220"/>
      <c r="P3" s="220"/>
      <c r="Q3" s="221"/>
    </row>
    <row r="4" spans="1:18" ht="15" customHeight="1" thickBot="1" x14ac:dyDescent="0.3">
      <c r="A4" s="584" t="s">
        <v>100</v>
      </c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</row>
    <row r="5" spans="1:18" ht="18" customHeight="1" x14ac:dyDescent="0.25">
      <c r="B5" s="223"/>
      <c r="C5" s="585" t="s">
        <v>172</v>
      </c>
      <c r="D5" s="585"/>
      <c r="E5" s="585"/>
      <c r="F5" s="585"/>
      <c r="G5" s="585"/>
      <c r="H5" s="585"/>
      <c r="I5" s="224"/>
      <c r="J5" s="585" t="s">
        <v>174</v>
      </c>
      <c r="K5" s="585"/>
      <c r="L5" s="585"/>
      <c r="M5" s="585"/>
      <c r="N5" s="585"/>
      <c r="O5" s="585"/>
      <c r="P5" s="225"/>
      <c r="Q5" s="226" t="s">
        <v>88</v>
      </c>
    </row>
    <row r="6" spans="1:18" ht="18" customHeight="1" x14ac:dyDescent="0.25">
      <c r="A6" s="227"/>
      <c r="B6" s="228"/>
      <c r="C6" s="473" t="s">
        <v>90</v>
      </c>
      <c r="D6" s="473" t="s">
        <v>163</v>
      </c>
      <c r="E6" s="473"/>
      <c r="F6" s="473" t="s">
        <v>164</v>
      </c>
      <c r="G6" s="473" t="s">
        <v>91</v>
      </c>
      <c r="H6" s="473" t="s">
        <v>86</v>
      </c>
      <c r="I6" s="229"/>
      <c r="J6" s="473" t="s">
        <v>90</v>
      </c>
      <c r="K6" s="473" t="s">
        <v>163</v>
      </c>
      <c r="L6" s="473" t="s">
        <v>164</v>
      </c>
      <c r="M6" s="473" t="s">
        <v>91</v>
      </c>
      <c r="N6" s="473"/>
      <c r="O6" s="473" t="s">
        <v>86</v>
      </c>
      <c r="P6" s="230"/>
      <c r="Q6" s="474" t="s">
        <v>68</v>
      </c>
      <c r="R6" s="231"/>
    </row>
    <row r="7" spans="1:18" ht="18" customHeight="1" x14ac:dyDescent="0.25">
      <c r="A7" s="232" t="s">
        <v>71</v>
      </c>
      <c r="B7" s="228"/>
      <c r="C7" s="233">
        <v>335.34003194415203</v>
      </c>
      <c r="D7" s="233">
        <v>24.950062627291999</v>
      </c>
      <c r="E7" s="233"/>
      <c r="F7" s="233">
        <v>74.824130504668005</v>
      </c>
      <c r="G7" s="233">
        <v>33.583370763493996</v>
      </c>
      <c r="H7" s="234">
        <v>468.69759583960598</v>
      </c>
      <c r="I7" s="235"/>
      <c r="J7" s="233">
        <v>337.55547475839802</v>
      </c>
      <c r="K7" s="233">
        <v>21.305855450084998</v>
      </c>
      <c r="L7" s="302">
        <v>67.677718728087001</v>
      </c>
      <c r="M7" s="302">
        <v>31.550028860682001</v>
      </c>
      <c r="N7" s="233"/>
      <c r="O7" s="234">
        <v>458.089077797252</v>
      </c>
      <c r="P7" s="233"/>
      <c r="Q7" s="236">
        <v>2.3158199041473981E-2</v>
      </c>
      <c r="R7" s="231"/>
    </row>
    <row r="8" spans="1:18" ht="18" customHeight="1" x14ac:dyDescent="0.25">
      <c r="A8" s="232" t="s">
        <v>77</v>
      </c>
      <c r="B8" s="228"/>
      <c r="C8" s="233">
        <v>36.007171224000004</v>
      </c>
      <c r="D8" s="233">
        <v>1.0936931418879987</v>
      </c>
      <c r="E8" s="233"/>
      <c r="F8" s="233">
        <v>0</v>
      </c>
      <c r="G8" s="233">
        <v>2.116973648501999</v>
      </c>
      <c r="H8" s="234">
        <v>39.217838014389997</v>
      </c>
      <c r="I8" s="235"/>
      <c r="J8" s="233">
        <v>32.511175088153045</v>
      </c>
      <c r="K8" s="302">
        <v>0.85619690445099417</v>
      </c>
      <c r="L8" s="302">
        <v>0</v>
      </c>
      <c r="M8" s="302">
        <v>1.9684214611391584</v>
      </c>
      <c r="N8" s="233"/>
      <c r="O8" s="234">
        <v>35.3357934537432</v>
      </c>
      <c r="P8" s="233"/>
      <c r="Q8" s="236">
        <v>0.10986153645392571</v>
      </c>
      <c r="R8" s="231"/>
    </row>
    <row r="9" spans="1:18" ht="18" customHeight="1" x14ac:dyDescent="0.25">
      <c r="A9" s="232" t="s">
        <v>148</v>
      </c>
      <c r="B9" s="228"/>
      <c r="C9" s="343">
        <v>32.63028515561497</v>
      </c>
      <c r="D9" s="343">
        <v>1.7449247463860011</v>
      </c>
      <c r="E9" s="343"/>
      <c r="F9" s="343">
        <v>0.13265706129999999</v>
      </c>
      <c r="G9" s="343">
        <v>5.4396344719817318</v>
      </c>
      <c r="H9" s="234">
        <v>39.94750143528271</v>
      </c>
      <c r="I9" s="235"/>
      <c r="J9" s="343">
        <v>31.851244206519986</v>
      </c>
      <c r="K9" s="343">
        <v>1.7204455937929999</v>
      </c>
      <c r="L9" s="343">
        <v>0.1462419965</v>
      </c>
      <c r="M9" s="343">
        <v>4.6380552504770023</v>
      </c>
      <c r="N9" s="343"/>
      <c r="O9" s="234">
        <v>38.355987047289993</v>
      </c>
      <c r="P9" s="343"/>
      <c r="Q9" s="236">
        <v>4.1493245527236766E-2</v>
      </c>
      <c r="R9" s="231"/>
    </row>
    <row r="10" spans="1:18" ht="18" customHeight="1" x14ac:dyDescent="0.25">
      <c r="A10" s="477" t="s">
        <v>5</v>
      </c>
      <c r="B10" s="228"/>
      <c r="C10" s="478">
        <v>403.97748832376703</v>
      </c>
      <c r="D10" s="478">
        <v>27.788680515566</v>
      </c>
      <c r="E10" s="478"/>
      <c r="F10" s="478">
        <v>74.956787565968</v>
      </c>
      <c r="G10" s="478">
        <v>41.139978883977726</v>
      </c>
      <c r="H10" s="479">
        <v>547.86293528927877</v>
      </c>
      <c r="I10" s="235"/>
      <c r="J10" s="478">
        <v>401.91789405307105</v>
      </c>
      <c r="K10" s="478">
        <v>23.882497948328993</v>
      </c>
      <c r="L10" s="478">
        <v>67.823960724586996</v>
      </c>
      <c r="M10" s="478">
        <v>38.156505572298158</v>
      </c>
      <c r="N10" s="478"/>
      <c r="O10" s="479">
        <v>531.78085829828524</v>
      </c>
      <c r="P10" s="233"/>
      <c r="Q10" s="480">
        <v>3.024192529692904E-2</v>
      </c>
      <c r="R10" s="231"/>
    </row>
    <row r="11" spans="1:18" ht="18" customHeight="1" x14ac:dyDescent="0.25">
      <c r="A11" s="232" t="s">
        <v>72</v>
      </c>
      <c r="B11" s="238"/>
      <c r="C11" s="233">
        <v>66.048370296858991</v>
      </c>
      <c r="D11" s="233">
        <v>9.0452376650059989</v>
      </c>
      <c r="E11" s="233"/>
      <c r="F11" s="233">
        <v>3.4065167466839998</v>
      </c>
      <c r="G11" s="233">
        <v>6.8841432914510001</v>
      </c>
      <c r="H11" s="234">
        <v>85.384267999999992</v>
      </c>
      <c r="I11" s="235"/>
      <c r="J11" s="233">
        <v>66.940480703059009</v>
      </c>
      <c r="K11" s="302">
        <v>8.6532344120369977</v>
      </c>
      <c r="L11" s="302">
        <v>3.7601675803319994</v>
      </c>
      <c r="M11" s="302">
        <v>6.8640473016329899</v>
      </c>
      <c r="N11" s="233"/>
      <c r="O11" s="234">
        <v>86.217929997060992</v>
      </c>
      <c r="P11" s="233"/>
      <c r="Q11" s="236">
        <v>-9.669241619340907E-3</v>
      </c>
      <c r="R11" s="231"/>
    </row>
    <row r="12" spans="1:18" ht="18" customHeight="1" x14ac:dyDescent="0.25">
      <c r="A12" s="288" t="s">
        <v>139</v>
      </c>
      <c r="B12" s="238"/>
      <c r="C12" s="233">
        <v>249.95682104399998</v>
      </c>
      <c r="D12" s="233">
        <v>20.266598909000002</v>
      </c>
      <c r="E12" s="233"/>
      <c r="F12" s="233">
        <v>2.8439671419999999</v>
      </c>
      <c r="G12" s="233">
        <v>22.700888969999916</v>
      </c>
      <c r="H12" s="234">
        <v>295.7682760649999</v>
      </c>
      <c r="I12" s="235"/>
      <c r="J12" s="233">
        <v>234.76557764399999</v>
      </c>
      <c r="K12" s="302">
        <v>16.633549326999997</v>
      </c>
      <c r="L12" s="302">
        <v>2.2589781369999979</v>
      </c>
      <c r="M12" s="302">
        <v>18.486999372</v>
      </c>
      <c r="N12" s="233"/>
      <c r="O12" s="234">
        <v>272.14510447999999</v>
      </c>
      <c r="P12" s="233"/>
      <c r="Q12" s="236">
        <v>8.6803588218637096E-2</v>
      </c>
      <c r="R12" s="231"/>
    </row>
    <row r="13" spans="1:18" ht="18" customHeight="1" x14ac:dyDescent="0.25">
      <c r="A13" s="232" t="s">
        <v>74</v>
      </c>
      <c r="B13" s="238"/>
      <c r="C13" s="233">
        <v>41.112723040670005</v>
      </c>
      <c r="D13" s="233">
        <v>4.9955344552493868</v>
      </c>
      <c r="E13" s="233"/>
      <c r="F13" s="233">
        <v>1.1169688877499999</v>
      </c>
      <c r="G13" s="233">
        <v>4.3430761311761223</v>
      </c>
      <c r="H13" s="234">
        <v>51.568302514845513</v>
      </c>
      <c r="I13" s="235"/>
      <c r="J13" s="233">
        <v>38.166548765084933</v>
      </c>
      <c r="K13" s="302">
        <v>3.9513875310604973</v>
      </c>
      <c r="L13" s="302">
        <v>1.2488526360100032</v>
      </c>
      <c r="M13" s="302">
        <v>3.8170868659888444</v>
      </c>
      <c r="N13" s="233"/>
      <c r="O13" s="234">
        <v>47.183875798144271</v>
      </c>
      <c r="P13" s="233"/>
      <c r="Q13" s="236">
        <v>9.2922140085695881E-2</v>
      </c>
      <c r="R13" s="231"/>
    </row>
    <row r="14" spans="1:18" ht="18" customHeight="1" x14ac:dyDescent="0.25">
      <c r="A14" s="232" t="s">
        <v>79</v>
      </c>
      <c r="B14" s="238"/>
      <c r="C14" s="233">
        <v>12.364797406246289</v>
      </c>
      <c r="D14" s="233">
        <v>1.7878801037692429</v>
      </c>
      <c r="E14" s="233"/>
      <c r="F14" s="233">
        <v>0</v>
      </c>
      <c r="G14" s="233">
        <v>0.572118644289761</v>
      </c>
      <c r="H14" s="234">
        <v>14.724796154305293</v>
      </c>
      <c r="I14" s="235"/>
      <c r="J14" s="233">
        <v>12.083004585310295</v>
      </c>
      <c r="K14" s="302">
        <v>1.5725019454052789</v>
      </c>
      <c r="L14" s="302">
        <v>0</v>
      </c>
      <c r="M14" s="302">
        <v>0.35512346928442401</v>
      </c>
      <c r="N14" s="233"/>
      <c r="O14" s="234">
        <v>14.010629999999997</v>
      </c>
      <c r="P14" s="235"/>
      <c r="Q14" s="236">
        <v>5.0973164968691309E-2</v>
      </c>
      <c r="R14" s="231"/>
    </row>
    <row r="15" spans="1:18" ht="18" customHeight="1" x14ac:dyDescent="0.25">
      <c r="A15" s="477" t="s">
        <v>6</v>
      </c>
      <c r="B15" s="228"/>
      <c r="C15" s="478">
        <v>369.48271178777526</v>
      </c>
      <c r="D15" s="478">
        <v>36.095251133024625</v>
      </c>
      <c r="E15" s="478"/>
      <c r="F15" s="478">
        <v>7.3674527764339999</v>
      </c>
      <c r="G15" s="478">
        <v>34.500227036916797</v>
      </c>
      <c r="H15" s="479">
        <v>447.44564273415068</v>
      </c>
      <c r="I15" s="235"/>
      <c r="J15" s="478">
        <v>351.95561169745423</v>
      </c>
      <c r="K15" s="478">
        <v>30.810673215502771</v>
      </c>
      <c r="L15" s="478">
        <v>7.2679983533420005</v>
      </c>
      <c r="M15" s="478">
        <v>29.52325700890626</v>
      </c>
      <c r="N15" s="478"/>
      <c r="O15" s="479">
        <v>419.55754027520533</v>
      </c>
      <c r="P15" s="235"/>
      <c r="Q15" s="480">
        <v>6.6470268751819717E-2</v>
      </c>
      <c r="R15" s="231"/>
    </row>
    <row r="16" spans="1:18" ht="18" customHeight="1" thickBot="1" x14ac:dyDescent="0.3">
      <c r="A16" s="466" t="s">
        <v>87</v>
      </c>
      <c r="B16" s="466"/>
      <c r="C16" s="467">
        <v>773.46020011154224</v>
      </c>
      <c r="D16" s="467">
        <v>63.883931648590625</v>
      </c>
      <c r="E16" s="467"/>
      <c r="F16" s="467">
        <v>82.324240342401993</v>
      </c>
      <c r="G16" s="467">
        <v>75.640205920894516</v>
      </c>
      <c r="H16" s="467">
        <v>995.30857802342939</v>
      </c>
      <c r="I16" s="235"/>
      <c r="J16" s="467">
        <v>753.87350575052528</v>
      </c>
      <c r="K16" s="467">
        <v>54.693171163831764</v>
      </c>
      <c r="L16" s="467">
        <v>75.09195907792899</v>
      </c>
      <c r="M16" s="467">
        <v>67.679762581204415</v>
      </c>
      <c r="N16" s="468"/>
      <c r="O16" s="467">
        <v>951.33839857349039</v>
      </c>
      <c r="P16" s="235"/>
      <c r="Q16" s="469">
        <v>4.6219283817273915E-2</v>
      </c>
      <c r="R16" s="231"/>
    </row>
    <row r="17" spans="1:18" ht="9.9499999999999993" customHeight="1" x14ac:dyDescent="0.25">
      <c r="A17" s="239"/>
      <c r="B17" s="239"/>
      <c r="C17" s="240"/>
      <c r="D17" s="240"/>
      <c r="E17" s="240"/>
      <c r="F17" s="240"/>
      <c r="G17" s="240"/>
      <c r="H17" s="240"/>
      <c r="I17" s="235"/>
      <c r="J17" s="240"/>
      <c r="K17" s="240"/>
      <c r="L17" s="240"/>
      <c r="M17" s="240"/>
      <c r="N17" s="240"/>
      <c r="O17" s="240"/>
      <c r="P17" s="240"/>
      <c r="Q17" s="241"/>
      <c r="R17" s="231"/>
    </row>
    <row r="18" spans="1:18" ht="15" customHeight="1" x14ac:dyDescent="0.2">
      <c r="A18" s="345" t="s">
        <v>152</v>
      </c>
      <c r="B18" s="239"/>
      <c r="C18" s="240"/>
      <c r="D18" s="240"/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41"/>
      <c r="R18" s="231"/>
    </row>
    <row r="19" spans="1:18" ht="15.75" x14ac:dyDescent="0.2">
      <c r="A19" s="345" t="s">
        <v>153</v>
      </c>
      <c r="B19" s="239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1"/>
      <c r="R19" s="231"/>
    </row>
    <row r="20" spans="1:18" ht="8.25" customHeight="1" x14ac:dyDescent="0.25"/>
    <row r="21" spans="1:18" ht="15" customHeight="1" thickBot="1" x14ac:dyDescent="0.3">
      <c r="A21" s="471" t="s">
        <v>101</v>
      </c>
      <c r="B21" s="471"/>
      <c r="C21" s="471"/>
      <c r="D21" s="471"/>
      <c r="E21" s="471"/>
      <c r="F21" s="471"/>
      <c r="G21" s="471"/>
      <c r="H21" s="471"/>
      <c r="I21" s="471"/>
      <c r="J21" s="471"/>
      <c r="K21" s="471"/>
      <c r="L21" s="471"/>
      <c r="M21" s="471"/>
      <c r="N21" s="471"/>
      <c r="O21" s="471"/>
      <c r="P21" s="471"/>
      <c r="Q21" s="471"/>
    </row>
    <row r="22" spans="1:18" ht="18" customHeight="1" x14ac:dyDescent="0.25">
      <c r="B22" s="223"/>
      <c r="C22" s="585" t="s">
        <v>172</v>
      </c>
      <c r="D22" s="585"/>
      <c r="E22" s="585"/>
      <c r="F22" s="585"/>
      <c r="G22" s="585"/>
      <c r="H22" s="585"/>
      <c r="I22" s="224"/>
      <c r="J22" s="585" t="s">
        <v>174</v>
      </c>
      <c r="K22" s="585"/>
      <c r="L22" s="585"/>
      <c r="M22" s="585"/>
      <c r="N22" s="585"/>
      <c r="O22" s="470"/>
      <c r="P22" s="244"/>
      <c r="Q22" s="226" t="s">
        <v>88</v>
      </c>
    </row>
    <row r="23" spans="1:18" ht="18" customHeight="1" x14ac:dyDescent="0.25">
      <c r="A23" s="227"/>
      <c r="B23" s="228"/>
      <c r="C23" s="473" t="s">
        <v>90</v>
      </c>
      <c r="D23" s="586" t="s">
        <v>102</v>
      </c>
      <c r="E23" s="586"/>
      <c r="F23" s="586"/>
      <c r="G23" s="473" t="s">
        <v>91</v>
      </c>
      <c r="H23" s="473" t="s">
        <v>86</v>
      </c>
      <c r="I23" s="475"/>
      <c r="J23" s="473" t="s">
        <v>90</v>
      </c>
      <c r="K23" s="586" t="s">
        <v>102</v>
      </c>
      <c r="L23" s="586"/>
      <c r="M23" s="473" t="s">
        <v>91</v>
      </c>
      <c r="N23" s="476"/>
      <c r="O23" s="473" t="s">
        <v>86</v>
      </c>
      <c r="P23" s="476"/>
      <c r="Q23" s="474" t="s">
        <v>68</v>
      </c>
      <c r="R23" s="231"/>
    </row>
    <row r="24" spans="1:18" ht="18" customHeight="1" x14ac:dyDescent="0.25">
      <c r="A24" s="232" t="s">
        <v>71</v>
      </c>
      <c r="B24" s="228"/>
      <c r="C24" s="233">
        <v>1888.7694699724743</v>
      </c>
      <c r="D24" s="583">
        <v>179.80565462942801</v>
      </c>
      <c r="E24" s="583"/>
      <c r="F24" s="583"/>
      <c r="G24" s="233">
        <v>239.27347928831199</v>
      </c>
      <c r="H24" s="234">
        <v>2307.8486038902142</v>
      </c>
      <c r="I24" s="235"/>
      <c r="J24" s="302">
        <v>1871.2973934791189</v>
      </c>
      <c r="K24" s="583">
        <v>154.711382511511</v>
      </c>
      <c r="L24" s="583"/>
      <c r="M24" s="302">
        <v>226.38364670674301</v>
      </c>
      <c r="N24" s="302"/>
      <c r="O24" s="234">
        <v>2252.3924226973727</v>
      </c>
      <c r="P24" s="236"/>
      <c r="Q24" s="236">
        <v>2.4621012144246723E-2</v>
      </c>
      <c r="R24" s="231"/>
    </row>
    <row r="25" spans="1:18" s="245" customFormat="1" ht="18" customHeight="1" x14ac:dyDescent="0.25">
      <c r="A25" s="232" t="s">
        <v>77</v>
      </c>
      <c r="B25" s="228"/>
      <c r="C25" s="302">
        <v>271.24845551306203</v>
      </c>
      <c r="D25" s="583">
        <v>10.865409000012001</v>
      </c>
      <c r="E25" s="583"/>
      <c r="F25" s="583"/>
      <c r="G25" s="302">
        <v>20.594688277724003</v>
      </c>
      <c r="H25" s="234">
        <v>302.70855279079802</v>
      </c>
      <c r="I25" s="235"/>
      <c r="J25" s="302">
        <v>250.163405762362</v>
      </c>
      <c r="K25" s="583">
        <v>8.4658960002380006</v>
      </c>
      <c r="L25" s="583"/>
      <c r="M25" s="302">
        <v>19.957915241619997</v>
      </c>
      <c r="N25" s="302"/>
      <c r="O25" s="234">
        <v>278.58721700422001</v>
      </c>
      <c r="P25" s="236"/>
      <c r="Q25" s="236">
        <v>8.6584503215783259E-2</v>
      </c>
      <c r="R25" s="237"/>
    </row>
    <row r="26" spans="1:18" s="245" customFormat="1" ht="18" customHeight="1" x14ac:dyDescent="0.25">
      <c r="A26" s="232" t="s">
        <v>148</v>
      </c>
      <c r="B26" s="228"/>
      <c r="C26" s="343">
        <v>237.57727806561059</v>
      </c>
      <c r="D26" s="583">
        <v>11.610773005233998</v>
      </c>
      <c r="E26" s="583"/>
      <c r="F26" s="583"/>
      <c r="G26" s="343">
        <v>61.439539419217994</v>
      </c>
      <c r="H26" s="234">
        <v>310.62759049006257</v>
      </c>
      <c r="I26" s="235"/>
      <c r="J26" s="343">
        <v>225.22811222011103</v>
      </c>
      <c r="K26" s="583">
        <v>11.345384006869999</v>
      </c>
      <c r="L26" s="583"/>
      <c r="M26" s="343">
        <v>48.840880465460927</v>
      </c>
      <c r="N26" s="343"/>
      <c r="O26" s="234">
        <v>285.41437669244198</v>
      </c>
      <c r="P26" s="236"/>
      <c r="Q26" s="236">
        <v>8.8338976087353638E-2</v>
      </c>
      <c r="R26" s="237"/>
    </row>
    <row r="27" spans="1:18" ht="18" customHeight="1" x14ac:dyDescent="0.25">
      <c r="A27" s="477" t="s">
        <v>5</v>
      </c>
      <c r="B27" s="228"/>
      <c r="C27" s="478">
        <v>2397.5952035511473</v>
      </c>
      <c r="D27" s="587">
        <v>202.28183663467399</v>
      </c>
      <c r="E27" s="587"/>
      <c r="F27" s="587"/>
      <c r="G27" s="478">
        <v>321.30770698525396</v>
      </c>
      <c r="H27" s="479">
        <v>2921.1847471710753</v>
      </c>
      <c r="I27" s="235"/>
      <c r="J27" s="478">
        <v>2346.6889114615919</v>
      </c>
      <c r="K27" s="587">
        <v>174.522662518619</v>
      </c>
      <c r="L27" s="587"/>
      <c r="M27" s="478">
        <v>295.18244241382394</v>
      </c>
      <c r="N27" s="478"/>
      <c r="O27" s="479">
        <v>2816.3940163940351</v>
      </c>
      <c r="P27" s="236"/>
      <c r="Q27" s="480">
        <v>3.7207411380318467E-2</v>
      </c>
      <c r="R27" s="231"/>
    </row>
    <row r="28" spans="1:18" ht="18" customHeight="1" x14ac:dyDescent="0.25">
      <c r="A28" s="232" t="s">
        <v>72</v>
      </c>
      <c r="B28" s="238"/>
      <c r="C28" s="302">
        <v>481.40047566316105</v>
      </c>
      <c r="D28" s="583">
        <v>94.174690235057994</v>
      </c>
      <c r="E28" s="583"/>
      <c r="F28" s="583"/>
      <c r="G28" s="302">
        <v>70.371772101781005</v>
      </c>
      <c r="H28" s="234">
        <v>645.94693800000005</v>
      </c>
      <c r="I28" s="235"/>
      <c r="J28" s="302">
        <v>455.15552146490108</v>
      </c>
      <c r="K28" s="583">
        <v>93.849821394033</v>
      </c>
      <c r="L28" s="583"/>
      <c r="M28" s="302">
        <v>66.914001140857991</v>
      </c>
      <c r="N28" s="302"/>
      <c r="O28" s="234">
        <v>615.91934399979209</v>
      </c>
      <c r="P28" s="236"/>
      <c r="Q28" s="236">
        <v>4.8752477565013885E-2</v>
      </c>
      <c r="R28" s="231"/>
    </row>
    <row r="29" spans="1:18" ht="18" customHeight="1" x14ac:dyDescent="0.25">
      <c r="A29" s="288" t="s">
        <v>139</v>
      </c>
      <c r="B29" s="238"/>
      <c r="C29" s="302">
        <v>1579.3449588870003</v>
      </c>
      <c r="D29" s="583">
        <v>177.622168372</v>
      </c>
      <c r="E29" s="583"/>
      <c r="F29" s="583"/>
      <c r="G29" s="302">
        <v>324.53070416699995</v>
      </c>
      <c r="H29" s="234">
        <v>2081.4978314260002</v>
      </c>
      <c r="I29" s="235"/>
      <c r="J29" s="302">
        <v>1470.7533006019999</v>
      </c>
      <c r="K29" s="583">
        <v>147.21512912599999</v>
      </c>
      <c r="L29" s="583"/>
      <c r="M29" s="302">
        <v>205.27838361600001</v>
      </c>
      <c r="N29" s="302"/>
      <c r="O29" s="234">
        <v>1823.2468133439997</v>
      </c>
      <c r="P29" s="236"/>
      <c r="Q29" s="236">
        <v>0.14164347700591606</v>
      </c>
      <c r="R29" s="231"/>
    </row>
    <row r="30" spans="1:18" ht="18" customHeight="1" x14ac:dyDescent="0.25">
      <c r="A30" s="232" t="s">
        <v>74</v>
      </c>
      <c r="B30" s="238"/>
      <c r="C30" s="302">
        <v>201.85871195999999</v>
      </c>
      <c r="D30" s="583">
        <v>31.990317999999998</v>
      </c>
      <c r="E30" s="583"/>
      <c r="F30" s="583"/>
      <c r="G30" s="302">
        <v>36.986388999999996</v>
      </c>
      <c r="H30" s="234">
        <v>270.83541895999997</v>
      </c>
      <c r="I30" s="235"/>
      <c r="J30" s="302">
        <v>188.54730554</v>
      </c>
      <c r="K30" s="583">
        <v>25.339941</v>
      </c>
      <c r="L30" s="583"/>
      <c r="M30" s="302">
        <v>28.596585999999967</v>
      </c>
      <c r="N30" s="302"/>
      <c r="O30" s="234">
        <v>242.48383253999998</v>
      </c>
      <c r="P30" s="236"/>
      <c r="Q30" s="236">
        <v>0.11692155358573486</v>
      </c>
      <c r="R30" s="231"/>
    </row>
    <row r="31" spans="1:18" ht="18" customHeight="1" x14ac:dyDescent="0.25">
      <c r="A31" s="232" t="s">
        <v>79</v>
      </c>
      <c r="B31" s="238"/>
      <c r="C31" s="302">
        <v>55.975934099999996</v>
      </c>
      <c r="D31" s="583">
        <v>7.0450369999999998</v>
      </c>
      <c r="E31" s="583"/>
      <c r="F31" s="583"/>
      <c r="G31" s="302">
        <v>5.2153330000000002</v>
      </c>
      <c r="H31" s="234">
        <v>68.236304099999998</v>
      </c>
      <c r="I31" s="235"/>
      <c r="J31" s="302">
        <v>56.405241000000004</v>
      </c>
      <c r="K31" s="583">
        <v>6.27834</v>
      </c>
      <c r="L31" s="583"/>
      <c r="M31" s="302">
        <v>3.5439270000000005</v>
      </c>
      <c r="N31" s="302"/>
      <c r="O31" s="234">
        <v>66.227508</v>
      </c>
      <c r="P31" s="235"/>
      <c r="Q31" s="236">
        <v>3.0331748251798851E-2</v>
      </c>
      <c r="R31" s="231"/>
    </row>
    <row r="32" spans="1:18" ht="18" customHeight="1" x14ac:dyDescent="0.25">
      <c r="A32" s="477" t="s">
        <v>6</v>
      </c>
      <c r="B32" s="228"/>
      <c r="C32" s="478">
        <v>2318.5800806101611</v>
      </c>
      <c r="D32" s="587">
        <v>310.83221360705795</v>
      </c>
      <c r="E32" s="587"/>
      <c r="F32" s="587"/>
      <c r="G32" s="478">
        <v>437.10419826878092</v>
      </c>
      <c r="H32" s="479">
        <v>3066.5164924860001</v>
      </c>
      <c r="I32" s="235"/>
      <c r="J32" s="478">
        <v>2170.8613686069007</v>
      </c>
      <c r="K32" s="587">
        <v>272.68323152003302</v>
      </c>
      <c r="L32" s="587"/>
      <c r="M32" s="478">
        <v>304.33289775685796</v>
      </c>
      <c r="N32" s="478"/>
      <c r="O32" s="479">
        <v>2747.8774978837919</v>
      </c>
      <c r="P32" s="235"/>
      <c r="Q32" s="480">
        <v>0.11595822406479184</v>
      </c>
      <c r="R32" s="231"/>
    </row>
    <row r="33" spans="1:18" ht="18" customHeight="1" thickBot="1" x14ac:dyDescent="0.3">
      <c r="A33" s="466" t="s">
        <v>87</v>
      </c>
      <c r="B33" s="466"/>
      <c r="C33" s="467">
        <v>4716.1752841613088</v>
      </c>
      <c r="D33" s="588">
        <v>513.114050241732</v>
      </c>
      <c r="E33" s="588"/>
      <c r="F33" s="588"/>
      <c r="G33" s="467">
        <v>758.41190525403488</v>
      </c>
      <c r="H33" s="467">
        <v>5987.7012396570753</v>
      </c>
      <c r="I33" s="235"/>
      <c r="J33" s="467">
        <v>4517.5502800684926</v>
      </c>
      <c r="K33" s="588">
        <v>447.20589403865199</v>
      </c>
      <c r="L33" s="588"/>
      <c r="M33" s="467">
        <v>599.51534017068184</v>
      </c>
      <c r="N33" s="467"/>
      <c r="O33" s="467">
        <v>5564.271514277827</v>
      </c>
      <c r="P33" s="235"/>
      <c r="Q33" s="469">
        <v>7.6097962562167387E-2</v>
      </c>
      <c r="R33" s="231"/>
    </row>
    <row r="34" spans="1:18" ht="11.1" customHeight="1" x14ac:dyDescent="0.25">
      <c r="K34" s="583"/>
      <c r="L34" s="583"/>
      <c r="P34" s="246"/>
    </row>
    <row r="35" spans="1:18" ht="15" customHeight="1" thickBot="1" x14ac:dyDescent="0.3">
      <c r="A35" s="471" t="s">
        <v>89</v>
      </c>
      <c r="B35" s="471"/>
      <c r="C35" s="471"/>
      <c r="D35" s="471"/>
      <c r="E35" s="471"/>
      <c r="F35" s="471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</row>
    <row r="36" spans="1:18" ht="15.75" x14ac:dyDescent="0.25">
      <c r="A36" s="337" t="s">
        <v>9</v>
      </c>
      <c r="C36" s="247" t="s">
        <v>172</v>
      </c>
      <c r="D36" s="247" t="s">
        <v>174</v>
      </c>
      <c r="F36" s="247" t="s">
        <v>68</v>
      </c>
    </row>
    <row r="37" spans="1:18" ht="18" customHeight="1" x14ac:dyDescent="0.25">
      <c r="A37" s="248" t="s">
        <v>71</v>
      </c>
      <c r="B37" s="21"/>
      <c r="C37" s="249">
        <v>27387.700730920002</v>
      </c>
      <c r="D37" s="249">
        <v>24857.47986309</v>
      </c>
      <c r="F37" s="342">
        <v>0.10178911465546592</v>
      </c>
    </row>
    <row r="38" spans="1:18" ht="18" customHeight="1" x14ac:dyDescent="0.25">
      <c r="A38" s="248" t="s">
        <v>77</v>
      </c>
      <c r="B38" s="21"/>
      <c r="C38" s="249">
        <v>3130.0732534019694</v>
      </c>
      <c r="D38" s="249">
        <v>2927.4932092700046</v>
      </c>
      <c r="F38" s="342">
        <v>6.9199150826546152E-2</v>
      </c>
    </row>
    <row r="39" spans="1:18" ht="18" customHeight="1" x14ac:dyDescent="0.25">
      <c r="A39" s="248" t="s">
        <v>148</v>
      </c>
      <c r="B39" s="21"/>
      <c r="C39" s="249">
        <v>3274.7015009876636</v>
      </c>
      <c r="D39" s="249">
        <v>3006.7521214555763</v>
      </c>
      <c r="F39" s="342">
        <v>8.9115886081880369E-2</v>
      </c>
    </row>
    <row r="40" spans="1:18" ht="18" customHeight="1" x14ac:dyDescent="0.25">
      <c r="A40" s="481" t="s">
        <v>5</v>
      </c>
      <c r="B40" s="21"/>
      <c r="C40" s="483">
        <v>33792.475485309638</v>
      </c>
      <c r="D40" s="483">
        <v>30791.725193815582</v>
      </c>
      <c r="F40" s="482">
        <v>9.745313952388579E-2</v>
      </c>
    </row>
    <row r="41" spans="1:18" ht="18" customHeight="1" x14ac:dyDescent="0.25">
      <c r="A41" s="248" t="s">
        <v>72</v>
      </c>
      <c r="B41" s="21"/>
      <c r="C41" s="249">
        <v>3566.8345514451594</v>
      </c>
      <c r="D41" s="249">
        <v>4146.4110630277582</v>
      </c>
      <c r="F41" s="342">
        <v>-0.13977787121747287</v>
      </c>
    </row>
    <row r="42" spans="1:18" ht="18" customHeight="1" x14ac:dyDescent="0.25">
      <c r="A42" s="248" t="s">
        <v>140</v>
      </c>
      <c r="B42" s="21"/>
      <c r="C42" s="249">
        <v>19293.327136615113</v>
      </c>
      <c r="D42" s="249">
        <v>14557.538079334647</v>
      </c>
      <c r="F42" s="342">
        <v>0.32531524434088355</v>
      </c>
    </row>
    <row r="43" spans="1:18" ht="18" customHeight="1" x14ac:dyDescent="0.25">
      <c r="A43" s="248" t="s">
        <v>74</v>
      </c>
      <c r="B43" s="21"/>
      <c r="C43" s="249">
        <v>3273.4563352895548</v>
      </c>
      <c r="D43" s="249">
        <v>2640.328115374029</v>
      </c>
      <c r="F43" s="342">
        <v>0.23979149266675015</v>
      </c>
    </row>
    <row r="44" spans="1:18" ht="18" customHeight="1" x14ac:dyDescent="0.25">
      <c r="A44" s="248" t="s">
        <v>79</v>
      </c>
      <c r="B44" s="21"/>
      <c r="C44" s="249">
        <v>1283.3343930520712</v>
      </c>
      <c r="D44" s="249">
        <v>1136.6891005642433</v>
      </c>
      <c r="F44" s="342">
        <v>0.12901090756921518</v>
      </c>
    </row>
    <row r="45" spans="1:18" ht="18" customHeight="1" x14ac:dyDescent="0.25">
      <c r="A45" s="481" t="s">
        <v>6</v>
      </c>
      <c r="B45" s="21"/>
      <c r="C45" s="483">
        <v>27416.952416401902</v>
      </c>
      <c r="D45" s="483">
        <v>22480.966358300677</v>
      </c>
      <c r="F45" s="482">
        <v>0.21956289509230564</v>
      </c>
    </row>
    <row r="46" spans="1:18" ht="18" customHeight="1" thickBot="1" x14ac:dyDescent="0.3">
      <c r="A46" s="466" t="s">
        <v>87</v>
      </c>
      <c r="B46" s="466"/>
      <c r="C46" s="472">
        <v>61209.42790171154</v>
      </c>
      <c r="D46" s="472">
        <v>53272.691552116259</v>
      </c>
      <c r="F46" s="469">
        <v>0.1489832054352056</v>
      </c>
      <c r="G46" s="240"/>
    </row>
    <row r="47" spans="1:18" ht="9.9499999999999993" customHeight="1" x14ac:dyDescent="0.25"/>
    <row r="48" spans="1:18" ht="15" customHeight="1" x14ac:dyDescent="0.2">
      <c r="A48" s="345" t="s">
        <v>154</v>
      </c>
    </row>
    <row r="49" spans="1:1" ht="15.75" customHeight="1" x14ac:dyDescent="0.2">
      <c r="A49" s="345" t="s">
        <v>188</v>
      </c>
    </row>
  </sheetData>
  <mergeCells count="30">
    <mergeCell ref="D33:F33"/>
    <mergeCell ref="K33:L33"/>
    <mergeCell ref="D30:F30"/>
    <mergeCell ref="D31:F31"/>
    <mergeCell ref="D27:F27"/>
    <mergeCell ref="D32:F32"/>
    <mergeCell ref="K30:L30"/>
    <mergeCell ref="K32:L32"/>
    <mergeCell ref="K31:L31"/>
    <mergeCell ref="K24:L24"/>
    <mergeCell ref="K25:L25"/>
    <mergeCell ref="K28:L28"/>
    <mergeCell ref="K29:L29"/>
    <mergeCell ref="K27:L27"/>
    <mergeCell ref="D26:F26"/>
    <mergeCell ref="K26:L26"/>
    <mergeCell ref="K34:L34"/>
    <mergeCell ref="A1:Q1"/>
    <mergeCell ref="A2:Q2"/>
    <mergeCell ref="A4:Q4"/>
    <mergeCell ref="C5:H5"/>
    <mergeCell ref="J5:O5"/>
    <mergeCell ref="C22:H22"/>
    <mergeCell ref="J22:N22"/>
    <mergeCell ref="D23:F23"/>
    <mergeCell ref="D24:F24"/>
    <mergeCell ref="D25:F25"/>
    <mergeCell ref="D28:F28"/>
    <mergeCell ref="D29:F29"/>
    <mergeCell ref="K23:L23"/>
  </mergeCells>
  <pageMargins left="0.7" right="0.7" top="0.75" bottom="0.75" header="0.3" footer="0.3"/>
  <pageSetup orientation="portrait" r:id="rId1"/>
  <customProperties>
    <customPr name="EpmWorksheetKeyString_GU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0"/>
  <sheetViews>
    <sheetView showGridLines="0" workbookViewId="0">
      <selection sqref="A1:O1"/>
    </sheetView>
  </sheetViews>
  <sheetFormatPr baseColWidth="10" defaultColWidth="9.85546875" defaultRowHeight="11.1" customHeight="1" x14ac:dyDescent="0.25"/>
  <cols>
    <col min="1" max="1" width="32.42578125" style="319" customWidth="1"/>
    <col min="2" max="2" width="1.7109375" style="320" customWidth="1"/>
    <col min="3" max="3" width="12.28515625" style="321" customWidth="1"/>
    <col min="4" max="4" width="13.140625" style="321" customWidth="1"/>
    <col min="5" max="6" width="11.85546875" style="321" customWidth="1"/>
    <col min="7" max="7" width="11.28515625" style="321" customWidth="1"/>
    <col min="8" max="8" width="6.140625" style="321" customWidth="1"/>
    <col min="9" max="9" width="11.140625" style="321" customWidth="1"/>
    <col min="10" max="10" width="11.28515625" style="321" customWidth="1"/>
    <col min="11" max="11" width="13" style="321" customWidth="1"/>
    <col min="12" max="13" width="11.28515625" style="320" customWidth="1"/>
    <col min="14" max="14" width="4.140625" style="320" customWidth="1"/>
    <col min="15" max="15" width="11.28515625" style="320" customWidth="1"/>
    <col min="16" max="16" width="13.5703125" style="304" customWidth="1"/>
    <col min="17" max="16384" width="9.85546875" style="304"/>
  </cols>
  <sheetData>
    <row r="1" spans="1:16" ht="15" customHeight="1" x14ac:dyDescent="0.25">
      <c r="A1" s="594" t="s">
        <v>14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  <c r="O1" s="594"/>
      <c r="P1" s="303"/>
    </row>
    <row r="2" spans="1:16" ht="15" customHeight="1" x14ac:dyDescent="0.25">
      <c r="A2" s="594" t="s">
        <v>145</v>
      </c>
      <c r="B2" s="594"/>
      <c r="C2" s="594"/>
      <c r="D2" s="594"/>
      <c r="E2" s="594"/>
      <c r="F2" s="594"/>
      <c r="G2" s="594"/>
      <c r="H2" s="594"/>
      <c r="I2" s="594"/>
      <c r="J2" s="594"/>
      <c r="K2" s="594"/>
      <c r="L2" s="594"/>
      <c r="M2" s="594"/>
      <c r="N2" s="594"/>
      <c r="O2" s="594"/>
      <c r="P2" s="332"/>
    </row>
    <row r="3" spans="1:16" ht="10.5" customHeight="1" x14ac:dyDescent="0.25">
      <c r="A3" s="305"/>
      <c r="B3" s="306"/>
      <c r="C3" s="307"/>
      <c r="D3" s="307"/>
      <c r="E3" s="307"/>
      <c r="F3" s="307"/>
      <c r="G3" s="307"/>
      <c r="H3" s="307"/>
      <c r="I3" s="307"/>
      <c r="J3" s="307"/>
      <c r="K3" s="307"/>
      <c r="L3" s="308"/>
      <c r="M3" s="308"/>
      <c r="N3" s="308"/>
      <c r="O3" s="308"/>
    </row>
    <row r="4" spans="1:16" ht="23.25" customHeight="1" thickBot="1" x14ac:dyDescent="0.3">
      <c r="A4" s="595" t="s">
        <v>169</v>
      </c>
      <c r="B4" s="595"/>
      <c r="C4" s="595"/>
      <c r="D4" s="595"/>
      <c r="E4" s="595"/>
      <c r="F4" s="595"/>
      <c r="G4" s="595"/>
      <c r="H4" s="595"/>
      <c r="I4" s="595"/>
      <c r="J4" s="595"/>
      <c r="K4" s="595"/>
      <c r="L4" s="595"/>
      <c r="M4" s="595"/>
      <c r="N4" s="595"/>
      <c r="O4" s="595"/>
    </row>
    <row r="5" spans="1:16" ht="18" customHeight="1" x14ac:dyDescent="0.25">
      <c r="A5" s="222"/>
      <c r="B5" s="223"/>
      <c r="C5" s="585" t="s">
        <v>156</v>
      </c>
      <c r="D5" s="585"/>
      <c r="E5" s="585"/>
      <c r="F5" s="585"/>
      <c r="G5" s="585"/>
      <c r="H5" s="223"/>
      <c r="I5" s="585" t="s">
        <v>147</v>
      </c>
      <c r="J5" s="585"/>
      <c r="K5" s="585"/>
      <c r="L5" s="585"/>
      <c r="M5" s="585"/>
      <c r="N5" s="507"/>
      <c r="O5" s="226" t="s">
        <v>127</v>
      </c>
    </row>
    <row r="6" spans="1:16" ht="18" customHeight="1" x14ac:dyDescent="0.25">
      <c r="A6" s="309"/>
      <c r="B6" s="228"/>
      <c r="C6" s="516" t="s">
        <v>90</v>
      </c>
      <c r="D6" s="516" t="s">
        <v>167</v>
      </c>
      <c r="E6" s="516" t="s">
        <v>168</v>
      </c>
      <c r="F6" s="516" t="s">
        <v>91</v>
      </c>
      <c r="G6" s="516" t="s">
        <v>86</v>
      </c>
      <c r="H6" s="517"/>
      <c r="I6" s="516" t="s">
        <v>90</v>
      </c>
      <c r="J6" s="516" t="s">
        <v>167</v>
      </c>
      <c r="K6" s="516" t="s">
        <v>168</v>
      </c>
      <c r="L6" s="516" t="s">
        <v>91</v>
      </c>
      <c r="M6" s="516" t="s">
        <v>86</v>
      </c>
      <c r="N6" s="518"/>
      <c r="O6" s="519" t="s">
        <v>68</v>
      </c>
      <c r="P6" s="310"/>
    </row>
    <row r="7" spans="1:16" ht="18" customHeight="1" x14ac:dyDescent="0.25">
      <c r="A7" s="311" t="s">
        <v>71</v>
      </c>
      <c r="B7" s="228"/>
      <c r="C7" s="312">
        <v>1348.7914661937239</v>
      </c>
      <c r="D7" s="323">
        <v>104.387653391111</v>
      </c>
      <c r="E7" s="323">
        <v>300.60786348023299</v>
      </c>
      <c r="F7" s="323">
        <v>135.09695943925598</v>
      </c>
      <c r="G7" s="313">
        <v>1888.8839425043236</v>
      </c>
      <c r="H7" s="223"/>
      <c r="I7" s="312">
        <v>1303.983597246201</v>
      </c>
      <c r="J7" s="323">
        <v>82.336890078809006</v>
      </c>
      <c r="K7" s="323">
        <v>281.44426398909798</v>
      </c>
      <c r="L7" s="323">
        <v>122.2634750470859</v>
      </c>
      <c r="M7" s="313">
        <v>1790.0282263611941</v>
      </c>
      <c r="N7" s="242"/>
      <c r="O7" s="314">
        <v>5.5225786212369066E-2</v>
      </c>
      <c r="P7" s="310"/>
    </row>
    <row r="8" spans="1:16" ht="18" customHeight="1" x14ac:dyDescent="0.25">
      <c r="A8" s="311" t="s">
        <v>77</v>
      </c>
      <c r="B8" s="228"/>
      <c r="C8" s="323">
        <v>133.70799798547074</v>
      </c>
      <c r="D8" s="323">
        <v>4.7698662439319497</v>
      </c>
      <c r="E8" s="323" t="s">
        <v>213</v>
      </c>
      <c r="F8" s="323">
        <v>8.6975179785181034</v>
      </c>
      <c r="G8" s="313">
        <v>147.17538220792079</v>
      </c>
      <c r="H8" s="223"/>
      <c r="I8" s="323">
        <v>120.25435940611388</v>
      </c>
      <c r="J8" s="323">
        <v>3.8153511047959925</v>
      </c>
      <c r="K8" s="323" t="s">
        <v>213</v>
      </c>
      <c r="L8" s="323">
        <v>7.1908541637464216</v>
      </c>
      <c r="M8" s="313">
        <v>131.26056467465628</v>
      </c>
      <c r="N8" s="242"/>
      <c r="O8" s="314">
        <v>0.12124599320985041</v>
      </c>
      <c r="P8" s="310"/>
    </row>
    <row r="9" spans="1:16" ht="18" customHeight="1" x14ac:dyDescent="0.25">
      <c r="A9" s="311" t="s">
        <v>148</v>
      </c>
      <c r="B9" s="228"/>
      <c r="C9" s="344">
        <v>124.21496622642201</v>
      </c>
      <c r="D9" s="344">
        <v>6.4538390428248293</v>
      </c>
      <c r="E9" s="344">
        <v>0.70899442835167703</v>
      </c>
      <c r="F9" s="344">
        <v>20.936084480637525</v>
      </c>
      <c r="G9" s="313">
        <v>152.31388417823604</v>
      </c>
      <c r="H9" s="223"/>
      <c r="I9" s="344">
        <v>113.51699418553719</v>
      </c>
      <c r="J9" s="344">
        <v>6.3763937070360033</v>
      </c>
      <c r="K9" s="344">
        <v>0.50701734040000002</v>
      </c>
      <c r="L9" s="344">
        <v>16.188250919142039</v>
      </c>
      <c r="M9" s="313">
        <v>136.58865615211522</v>
      </c>
      <c r="N9" s="242"/>
      <c r="O9" s="314">
        <v>0.11512836035671992</v>
      </c>
      <c r="P9" s="310"/>
    </row>
    <row r="10" spans="1:16" ht="18" customHeight="1" x14ac:dyDescent="0.25">
      <c r="A10" s="523" t="s">
        <v>5</v>
      </c>
      <c r="B10" s="228"/>
      <c r="C10" s="524">
        <v>1606.7144304056167</v>
      </c>
      <c r="D10" s="524">
        <v>115.61135867786778</v>
      </c>
      <c r="E10" s="524">
        <v>301.31685790858467</v>
      </c>
      <c r="F10" s="524">
        <v>164.73056189841162</v>
      </c>
      <c r="G10" s="525">
        <v>2188.3732088904808</v>
      </c>
      <c r="H10" s="223"/>
      <c r="I10" s="524">
        <v>1537.754950837852</v>
      </c>
      <c r="J10" s="524">
        <v>92.528634890641001</v>
      </c>
      <c r="K10" s="524">
        <v>281.95128132949799</v>
      </c>
      <c r="L10" s="524">
        <v>145.64258012997436</v>
      </c>
      <c r="M10" s="525">
        <v>2057.8774471879656</v>
      </c>
      <c r="N10" s="242"/>
      <c r="O10" s="526">
        <v>6.3412795490243701E-2</v>
      </c>
      <c r="P10" s="310"/>
    </row>
    <row r="11" spans="1:16" ht="18" customHeight="1" x14ac:dyDescent="0.25">
      <c r="A11" s="311" t="s">
        <v>72</v>
      </c>
      <c r="B11" s="238"/>
      <c r="C11" s="323">
        <v>254.581955508146</v>
      </c>
      <c r="D11" s="323">
        <v>33.976633302364</v>
      </c>
      <c r="E11" s="323">
        <v>12.520938730481999</v>
      </c>
      <c r="F11" s="323">
        <v>28.979184582799</v>
      </c>
      <c r="G11" s="313">
        <v>330.058712123791</v>
      </c>
      <c r="H11" s="223"/>
      <c r="I11" s="323">
        <v>234.58684193595002</v>
      </c>
      <c r="J11" s="323">
        <v>26.674579912210998</v>
      </c>
      <c r="K11" s="323">
        <v>15.067107567857999</v>
      </c>
      <c r="L11" s="323">
        <v>21.57264035406499</v>
      </c>
      <c r="M11" s="313">
        <v>297.90116977008404</v>
      </c>
      <c r="N11" s="242"/>
      <c r="O11" s="314">
        <v>0.1079470160473881</v>
      </c>
      <c r="P11" s="310"/>
    </row>
    <row r="12" spans="1:16" ht="18" customHeight="1" x14ac:dyDescent="0.25">
      <c r="A12" s="338" t="s">
        <v>214</v>
      </c>
      <c r="B12" s="238"/>
      <c r="C12" s="323">
        <v>854.5739107468421</v>
      </c>
      <c r="D12" s="323">
        <v>66.464426467832112</v>
      </c>
      <c r="E12" s="323">
        <v>10.71139972500016</v>
      </c>
      <c r="F12" s="323">
        <v>84.494562226326025</v>
      </c>
      <c r="G12" s="313">
        <v>1016.2442991660005</v>
      </c>
      <c r="H12" s="223"/>
      <c r="I12" s="323">
        <v>786.29823090737705</v>
      </c>
      <c r="J12" s="323">
        <v>48.421683236999996</v>
      </c>
      <c r="K12" s="323">
        <v>7.863503505999998</v>
      </c>
      <c r="L12" s="323">
        <v>60.699542232000439</v>
      </c>
      <c r="M12" s="313">
        <v>903.28295988237755</v>
      </c>
      <c r="N12" s="242"/>
      <c r="O12" s="314">
        <v>0.12505642672406037</v>
      </c>
      <c r="P12" s="310"/>
    </row>
    <row r="13" spans="1:16" ht="18" customHeight="1" x14ac:dyDescent="0.25">
      <c r="A13" s="311" t="s">
        <v>74</v>
      </c>
      <c r="B13" s="238"/>
      <c r="C13" s="323">
        <v>139.41084796551041</v>
      </c>
      <c r="D13" s="323">
        <v>16.049929064748788</v>
      </c>
      <c r="E13" s="323">
        <v>3.8471580283162004</v>
      </c>
      <c r="F13" s="323">
        <v>14.603649180443922</v>
      </c>
      <c r="G13" s="313">
        <v>173.91158423901931</v>
      </c>
      <c r="H13" s="223"/>
      <c r="I13" s="323">
        <v>125.09325209258103</v>
      </c>
      <c r="J13" s="323">
        <v>11.817199262639248</v>
      </c>
      <c r="K13" s="323">
        <v>5.3907659100200034</v>
      </c>
      <c r="L13" s="323">
        <v>13.143230332525006</v>
      </c>
      <c r="M13" s="313">
        <v>155.44444759776528</v>
      </c>
      <c r="N13" s="242"/>
      <c r="O13" s="314">
        <v>0.11880216325925241</v>
      </c>
      <c r="P13" s="310"/>
    </row>
    <row r="14" spans="1:16" ht="18" customHeight="1" x14ac:dyDescent="0.25">
      <c r="A14" s="311" t="s">
        <v>79</v>
      </c>
      <c r="B14" s="238"/>
      <c r="C14" s="323">
        <v>39.249215544658227</v>
      </c>
      <c r="D14" s="323">
        <v>5.7395241236286827</v>
      </c>
      <c r="E14" s="323">
        <v>0</v>
      </c>
      <c r="F14" s="323">
        <v>1.6167115357191311</v>
      </c>
      <c r="G14" s="313">
        <v>46.605451204006044</v>
      </c>
      <c r="H14" s="223"/>
      <c r="I14" s="323">
        <v>37.674389963344524</v>
      </c>
      <c r="J14" s="323">
        <v>4.8651826484199887</v>
      </c>
      <c r="K14" s="323">
        <v>0</v>
      </c>
      <c r="L14" s="323">
        <v>0.83269638823540804</v>
      </c>
      <c r="M14" s="313">
        <v>43.372268999999918</v>
      </c>
      <c r="N14" s="242"/>
      <c r="O14" s="314">
        <v>7.4544917260522592E-2</v>
      </c>
      <c r="P14" s="310"/>
    </row>
    <row r="15" spans="1:16" ht="18" customHeight="1" x14ac:dyDescent="0.25">
      <c r="A15" s="523" t="s">
        <v>6</v>
      </c>
      <c r="B15" s="228"/>
      <c r="C15" s="524">
        <v>1287.8159297651566</v>
      </c>
      <c r="D15" s="524">
        <v>122.2305129585736</v>
      </c>
      <c r="E15" s="524">
        <v>27.079496483798358</v>
      </c>
      <c r="F15" s="524">
        <v>129.69410752528808</v>
      </c>
      <c r="G15" s="525">
        <v>1566.8200467328165</v>
      </c>
      <c r="H15" s="223"/>
      <c r="I15" s="524">
        <v>1183.6527148992527</v>
      </c>
      <c r="J15" s="524">
        <v>91.778645060270236</v>
      </c>
      <c r="K15" s="524">
        <v>28.321376983878</v>
      </c>
      <c r="L15" s="524">
        <v>96.248109306825839</v>
      </c>
      <c r="M15" s="525">
        <v>1400.0008462502269</v>
      </c>
      <c r="N15" s="242"/>
      <c r="O15" s="526">
        <v>0.11915649974741038</v>
      </c>
      <c r="P15" s="310"/>
    </row>
    <row r="16" spans="1:16" ht="18" customHeight="1" thickBot="1" x14ac:dyDescent="0.3">
      <c r="A16" s="511" t="s">
        <v>87</v>
      </c>
      <c r="B16" s="511"/>
      <c r="C16" s="512">
        <v>2894.5303601707733</v>
      </c>
      <c r="D16" s="512">
        <v>237.8418716364414</v>
      </c>
      <c r="E16" s="512">
        <v>328.39635439238305</v>
      </c>
      <c r="F16" s="512">
        <v>294.4246694236997</v>
      </c>
      <c r="G16" s="512">
        <v>3755.1932556232978</v>
      </c>
      <c r="H16" s="223"/>
      <c r="I16" s="512">
        <v>2721.4076657371047</v>
      </c>
      <c r="J16" s="512">
        <v>184.30727995091124</v>
      </c>
      <c r="K16" s="512">
        <v>310.27265831337598</v>
      </c>
      <c r="L16" s="512">
        <v>241.89068943680019</v>
      </c>
      <c r="M16" s="512">
        <v>3457.878293438192</v>
      </c>
      <c r="N16" s="242"/>
      <c r="O16" s="513">
        <v>8.5981904785169094E-2</v>
      </c>
      <c r="P16" s="310"/>
    </row>
    <row r="17" spans="1:16" ht="9.9499999999999993" customHeight="1" x14ac:dyDescent="0.25">
      <c r="A17" s="316"/>
      <c r="B17" s="316"/>
      <c r="C17" s="317"/>
      <c r="D17" s="317"/>
      <c r="E17" s="317"/>
      <c r="F17" s="317"/>
      <c r="G17" s="317"/>
      <c r="H17" s="317"/>
      <c r="I17" s="317"/>
      <c r="J17" s="317"/>
      <c r="K17" s="317"/>
      <c r="L17" s="317"/>
      <c r="M17" s="317"/>
      <c r="N17" s="317"/>
      <c r="O17" s="317"/>
      <c r="P17" s="310"/>
    </row>
    <row r="18" spans="1:16" ht="15" customHeight="1" x14ac:dyDescent="0.2">
      <c r="A18" s="318" t="s">
        <v>141</v>
      </c>
      <c r="B18" s="316"/>
      <c r="C18" s="317"/>
      <c r="D18" s="317"/>
      <c r="E18" s="317"/>
      <c r="F18" s="317"/>
      <c r="G18" s="317"/>
      <c r="H18" s="317"/>
      <c r="I18" s="317"/>
      <c r="J18" s="317"/>
      <c r="K18" s="317"/>
      <c r="L18" s="317"/>
      <c r="M18" s="317"/>
      <c r="N18" s="317"/>
      <c r="O18" s="317"/>
      <c r="P18" s="310"/>
    </row>
    <row r="19" spans="1:16" ht="15" customHeight="1" x14ac:dyDescent="0.2">
      <c r="A19" s="318" t="s">
        <v>142</v>
      </c>
      <c r="B19" s="316"/>
      <c r="C19" s="317"/>
      <c r="D19" s="317"/>
      <c r="E19" s="317"/>
      <c r="F19" s="317"/>
      <c r="G19" s="317"/>
      <c r="H19" s="317"/>
      <c r="I19" s="317"/>
      <c r="J19" s="317"/>
      <c r="K19" s="317"/>
      <c r="L19" s="317"/>
      <c r="M19" s="317"/>
      <c r="N19" s="317"/>
      <c r="O19" s="317"/>
      <c r="P19" s="310"/>
    </row>
    <row r="20" spans="1:16" ht="17.25" customHeight="1" x14ac:dyDescent="0.25"/>
    <row r="21" spans="1:16" ht="23.25" customHeight="1" thickBot="1" x14ac:dyDescent="0.3">
      <c r="A21" s="509" t="s">
        <v>128</v>
      </c>
      <c r="B21" s="510"/>
      <c r="C21" s="510"/>
      <c r="D21" s="510"/>
      <c r="E21" s="510"/>
      <c r="F21" s="510"/>
      <c r="G21" s="510"/>
      <c r="H21" s="510"/>
      <c r="I21" s="510"/>
      <c r="J21" s="510"/>
      <c r="K21" s="510"/>
      <c r="L21" s="510"/>
      <c r="M21" s="510"/>
      <c r="N21" s="510"/>
      <c r="O21" s="510"/>
    </row>
    <row r="22" spans="1:16" ht="18" customHeight="1" x14ac:dyDescent="0.25">
      <c r="A22" s="222"/>
      <c r="B22" s="223"/>
      <c r="C22" s="585" t="s">
        <v>156</v>
      </c>
      <c r="D22" s="585"/>
      <c r="E22" s="585"/>
      <c r="F22" s="585"/>
      <c r="G22" s="585"/>
      <c r="H22" s="508"/>
      <c r="I22" s="585" t="s">
        <v>147</v>
      </c>
      <c r="J22" s="585"/>
      <c r="K22" s="585"/>
      <c r="L22" s="585"/>
      <c r="M22" s="585"/>
      <c r="N22" s="322"/>
      <c r="O22" s="226" t="s">
        <v>127</v>
      </c>
    </row>
    <row r="23" spans="1:16" ht="18" customHeight="1" x14ac:dyDescent="0.25">
      <c r="A23" s="309"/>
      <c r="B23" s="228"/>
      <c r="C23" s="516" t="s">
        <v>90</v>
      </c>
      <c r="D23" s="593" t="s">
        <v>129</v>
      </c>
      <c r="E23" s="593"/>
      <c r="F23" s="516" t="s">
        <v>91</v>
      </c>
      <c r="G23" s="516" t="s">
        <v>86</v>
      </c>
      <c r="H23" s="518"/>
      <c r="I23" s="516" t="s">
        <v>90</v>
      </c>
      <c r="J23" s="593" t="s">
        <v>129</v>
      </c>
      <c r="K23" s="593"/>
      <c r="L23" s="516" t="s">
        <v>91</v>
      </c>
      <c r="M23" s="516" t="s">
        <v>86</v>
      </c>
      <c r="N23" s="520"/>
      <c r="O23" s="519" t="s">
        <v>68</v>
      </c>
      <c r="P23" s="310"/>
    </row>
    <row r="24" spans="1:16" ht="18" customHeight="1" x14ac:dyDescent="0.25">
      <c r="A24" s="311" t="s">
        <v>71</v>
      </c>
      <c r="B24" s="228"/>
      <c r="C24" s="312">
        <v>7569.7720997759907</v>
      </c>
      <c r="D24" s="591">
        <v>739.51705742040895</v>
      </c>
      <c r="E24" s="591"/>
      <c r="F24" s="312">
        <v>967.08559993297604</v>
      </c>
      <c r="G24" s="313">
        <v>9276.3747571293752</v>
      </c>
      <c r="H24" s="21"/>
      <c r="I24" s="312">
        <v>7105.7747117359231</v>
      </c>
      <c r="J24" s="591">
        <v>604.762247301108</v>
      </c>
      <c r="K24" s="591"/>
      <c r="L24" s="312">
        <v>858.97727575605597</v>
      </c>
      <c r="M24" s="313">
        <v>8569.5142347930869</v>
      </c>
      <c r="N24" s="312"/>
      <c r="O24" s="314">
        <v>8.2485483187175745E-2</v>
      </c>
      <c r="P24" s="310"/>
    </row>
    <row r="25" spans="1:16" s="325" customFormat="1" ht="18" customHeight="1" x14ac:dyDescent="0.25">
      <c r="A25" s="311" t="s">
        <v>77</v>
      </c>
      <c r="B25" s="228"/>
      <c r="C25" s="323">
        <v>1027.337487196892</v>
      </c>
      <c r="D25" s="591">
        <v>47.975095999823999</v>
      </c>
      <c r="E25" s="591"/>
      <c r="F25" s="323">
        <v>85.531407858337019</v>
      </c>
      <c r="G25" s="313">
        <v>1160.8439910550528</v>
      </c>
      <c r="H25" s="324"/>
      <c r="I25" s="323">
        <v>922.52836326054501</v>
      </c>
      <c r="J25" s="591">
        <v>39.148189998362</v>
      </c>
      <c r="K25" s="591"/>
      <c r="L25" s="323">
        <v>73.546253301469989</v>
      </c>
      <c r="M25" s="313">
        <v>1035.222806560377</v>
      </c>
      <c r="N25" s="312"/>
      <c r="O25" s="314">
        <v>0.1213470024989729</v>
      </c>
      <c r="P25" s="315"/>
    </row>
    <row r="26" spans="1:16" s="325" customFormat="1" ht="18" customHeight="1" x14ac:dyDescent="0.25">
      <c r="A26" s="311" t="s">
        <v>148</v>
      </c>
      <c r="B26" s="228"/>
      <c r="C26" s="344">
        <v>920.51891498750456</v>
      </c>
      <c r="D26" s="591">
        <v>38.771766022362009</v>
      </c>
      <c r="E26" s="591"/>
      <c r="F26" s="344">
        <v>236.66544647035298</v>
      </c>
      <c r="G26" s="313">
        <v>1195.9561274802195</v>
      </c>
      <c r="H26" s="324"/>
      <c r="I26" s="344">
        <v>797.703776819057</v>
      </c>
      <c r="J26" s="591">
        <v>41.733141016443994</v>
      </c>
      <c r="K26" s="591"/>
      <c r="L26" s="344">
        <v>165.83930726313895</v>
      </c>
      <c r="M26" s="313">
        <v>1005.2762250986399</v>
      </c>
      <c r="N26" s="344"/>
      <c r="O26" s="314">
        <v>0.18967911268653515</v>
      </c>
      <c r="P26" s="315"/>
    </row>
    <row r="27" spans="1:16" ht="18" customHeight="1" x14ac:dyDescent="0.25">
      <c r="A27" s="523" t="s">
        <v>5</v>
      </c>
      <c r="B27" s="228"/>
      <c r="C27" s="524">
        <v>9517.6285019603874</v>
      </c>
      <c r="D27" s="592">
        <v>826.2639194425949</v>
      </c>
      <c r="E27" s="592"/>
      <c r="F27" s="524">
        <v>1289.2824542616661</v>
      </c>
      <c r="G27" s="525">
        <v>11633.174875664648</v>
      </c>
      <c r="H27" s="21"/>
      <c r="I27" s="524">
        <v>8826.0068518155258</v>
      </c>
      <c r="J27" s="592">
        <v>685.64357831591406</v>
      </c>
      <c r="K27" s="592"/>
      <c r="L27" s="524">
        <v>1098.3628363206649</v>
      </c>
      <c r="M27" s="525">
        <v>10610.013266452104</v>
      </c>
      <c r="N27" s="312"/>
      <c r="O27" s="526">
        <v>9.6433584343168288E-2</v>
      </c>
      <c r="P27" s="310"/>
    </row>
    <row r="28" spans="1:16" ht="18" customHeight="1" x14ac:dyDescent="0.25">
      <c r="A28" s="311" t="s">
        <v>72</v>
      </c>
      <c r="B28" s="238"/>
      <c r="C28" s="323">
        <v>1834.3721628588798</v>
      </c>
      <c r="D28" s="591">
        <v>361.49479923293399</v>
      </c>
      <c r="E28" s="591"/>
      <c r="F28" s="323">
        <v>307.84856009672296</v>
      </c>
      <c r="G28" s="313">
        <v>2503.7155221885369</v>
      </c>
      <c r="H28" s="21"/>
      <c r="I28" s="323">
        <v>1557.146933187058</v>
      </c>
      <c r="J28" s="591">
        <v>289.59742945838099</v>
      </c>
      <c r="K28" s="591"/>
      <c r="L28" s="323">
        <v>199.48661873222397</v>
      </c>
      <c r="M28" s="313">
        <v>2046.2309813776628</v>
      </c>
      <c r="N28" s="312"/>
      <c r="O28" s="314">
        <v>0.22357424209404941</v>
      </c>
      <c r="P28" s="310"/>
    </row>
    <row r="29" spans="1:16" ht="18" customHeight="1" x14ac:dyDescent="0.25">
      <c r="A29" s="311" t="s">
        <v>155</v>
      </c>
      <c r="B29" s="238"/>
      <c r="C29" s="323">
        <v>5478.534164532346</v>
      </c>
      <c r="D29" s="591">
        <v>581.61607700185505</v>
      </c>
      <c r="E29" s="591"/>
      <c r="F29" s="323">
        <v>954.3189599287939</v>
      </c>
      <c r="G29" s="313">
        <v>7014.4692014629945</v>
      </c>
      <c r="H29" s="21"/>
      <c r="I29" s="323">
        <v>4798.4832733196699</v>
      </c>
      <c r="J29" s="591">
        <v>419.52917677400001</v>
      </c>
      <c r="K29" s="591"/>
      <c r="L29" s="323">
        <v>648.63441593533332</v>
      </c>
      <c r="M29" s="313">
        <v>5866.6468660290029</v>
      </c>
      <c r="N29" s="312"/>
      <c r="O29" s="314">
        <v>0.19565219479639917</v>
      </c>
      <c r="P29" s="310"/>
    </row>
    <row r="30" spans="1:16" ht="18" customHeight="1" x14ac:dyDescent="0.25">
      <c r="A30" s="311" t="s">
        <v>74</v>
      </c>
      <c r="B30" s="238"/>
      <c r="C30" s="323">
        <v>713.60643262000008</v>
      </c>
      <c r="D30" s="591">
        <v>103.81936</v>
      </c>
      <c r="E30" s="591"/>
      <c r="F30" s="323">
        <v>122.034705</v>
      </c>
      <c r="G30" s="313">
        <v>939.46049762000007</v>
      </c>
      <c r="H30" s="21"/>
      <c r="I30" s="323">
        <v>599.31523317999995</v>
      </c>
      <c r="J30" s="591">
        <v>71.693856999999994</v>
      </c>
      <c r="K30" s="591"/>
      <c r="L30" s="323">
        <v>94.840405999999973</v>
      </c>
      <c r="M30" s="313">
        <v>765.84949617999996</v>
      </c>
      <c r="N30" s="312"/>
      <c r="O30" s="314">
        <v>0.22669075622032642</v>
      </c>
      <c r="P30" s="310"/>
    </row>
    <row r="31" spans="1:16" ht="18" customHeight="1" x14ac:dyDescent="0.25">
      <c r="A31" s="311" t="s">
        <v>79</v>
      </c>
      <c r="B31" s="238"/>
      <c r="C31" s="323">
        <v>187.26458521000001</v>
      </c>
      <c r="D31" s="591">
        <v>22.363477</v>
      </c>
      <c r="E31" s="591"/>
      <c r="F31" s="323">
        <v>14.603456999999999</v>
      </c>
      <c r="G31" s="313">
        <v>224.23151920999999</v>
      </c>
      <c r="H31" s="21"/>
      <c r="I31" s="323">
        <v>175.01229299999997</v>
      </c>
      <c r="J31" s="591">
        <v>18.604120999999999</v>
      </c>
      <c r="K31" s="591"/>
      <c r="L31" s="323">
        <v>8.5269120000000012</v>
      </c>
      <c r="M31" s="313">
        <v>202.14332599999997</v>
      </c>
      <c r="N31" s="312"/>
      <c r="O31" s="314">
        <v>0.10926996031518743</v>
      </c>
      <c r="P31" s="310"/>
    </row>
    <row r="32" spans="1:16" ht="18" customHeight="1" x14ac:dyDescent="0.25">
      <c r="A32" s="523" t="s">
        <v>6</v>
      </c>
      <c r="B32" s="228"/>
      <c r="C32" s="524">
        <v>8213.7773452212241</v>
      </c>
      <c r="D32" s="592">
        <v>1069.293713234789</v>
      </c>
      <c r="E32" s="592"/>
      <c r="F32" s="524">
        <v>1398.8056820255167</v>
      </c>
      <c r="G32" s="525">
        <v>10681.87674048153</v>
      </c>
      <c r="H32" s="22"/>
      <c r="I32" s="524">
        <v>7129.9577326867284</v>
      </c>
      <c r="J32" s="592">
        <v>799.42458423238088</v>
      </c>
      <c r="K32" s="592"/>
      <c r="L32" s="524">
        <v>951.48835266755736</v>
      </c>
      <c r="M32" s="525">
        <v>8880.8706695866658</v>
      </c>
      <c r="N32" s="312"/>
      <c r="O32" s="526">
        <v>0.20279611514471996</v>
      </c>
      <c r="P32" s="310"/>
    </row>
    <row r="33" spans="1:16" ht="18" customHeight="1" thickBot="1" x14ac:dyDescent="0.3">
      <c r="A33" s="511" t="s">
        <v>87</v>
      </c>
      <c r="B33" s="511"/>
      <c r="C33" s="512">
        <v>17731.40584718161</v>
      </c>
      <c r="D33" s="589">
        <v>1895.5576326773839</v>
      </c>
      <c r="E33" s="589"/>
      <c r="F33" s="512">
        <v>2688.0881362871828</v>
      </c>
      <c r="G33" s="512">
        <v>22315.051616146178</v>
      </c>
      <c r="H33" s="22"/>
      <c r="I33" s="512">
        <v>15955.964584502253</v>
      </c>
      <c r="J33" s="589">
        <v>1485.0681625482948</v>
      </c>
      <c r="K33" s="589"/>
      <c r="L33" s="512">
        <v>2049.851188988222</v>
      </c>
      <c r="M33" s="512">
        <v>19490.883936038772</v>
      </c>
      <c r="N33" s="512"/>
      <c r="O33" s="513">
        <v>0.1448968496952312</v>
      </c>
      <c r="P33" s="310"/>
    </row>
    <row r="34" spans="1:16" ht="11.1" customHeight="1" x14ac:dyDescent="0.25">
      <c r="K34" s="590"/>
      <c r="L34" s="590"/>
    </row>
    <row r="35" spans="1:16" ht="24.95" customHeight="1" thickBot="1" x14ac:dyDescent="0.3">
      <c r="A35" s="510" t="s">
        <v>89</v>
      </c>
      <c r="B35" s="510"/>
      <c r="C35" s="510"/>
      <c r="D35" s="510"/>
      <c r="E35" s="510"/>
      <c r="F35" s="326"/>
      <c r="G35" s="326"/>
      <c r="H35" s="326"/>
      <c r="I35" s="326"/>
      <c r="J35" s="326"/>
      <c r="K35" s="326"/>
      <c r="L35" s="326"/>
      <c r="M35" s="326"/>
      <c r="N35" s="326"/>
      <c r="O35" s="326"/>
    </row>
    <row r="36" spans="1:16" ht="31.5" customHeight="1" x14ac:dyDescent="0.25">
      <c r="A36" s="327" t="s">
        <v>9</v>
      </c>
      <c r="C36" s="521" t="s">
        <v>156</v>
      </c>
      <c r="D36" s="521" t="s">
        <v>147</v>
      </c>
      <c r="E36" s="522" t="s">
        <v>68</v>
      </c>
    </row>
    <row r="37" spans="1:16" ht="18" customHeight="1" x14ac:dyDescent="0.25">
      <c r="A37" s="248" t="s">
        <v>71</v>
      </c>
      <c r="B37" s="328"/>
      <c r="C37" s="329">
        <v>106911.39484889001</v>
      </c>
      <c r="D37" s="329">
        <v>94762.259078119998</v>
      </c>
      <c r="E37" s="330">
        <v>0.12820648102906151</v>
      </c>
    </row>
    <row r="38" spans="1:16" ht="18" customHeight="1" x14ac:dyDescent="0.25">
      <c r="A38" s="248" t="s">
        <v>77</v>
      </c>
      <c r="B38" s="328"/>
      <c r="C38" s="329">
        <v>12059.320055737819</v>
      </c>
      <c r="D38" s="329">
        <v>10534.511972966271</v>
      </c>
      <c r="E38" s="330">
        <v>0.1447440647164786</v>
      </c>
    </row>
    <row r="39" spans="1:16" ht="18" customHeight="1" x14ac:dyDescent="0.25">
      <c r="A39" s="248" t="s">
        <v>148</v>
      </c>
      <c r="B39" s="328"/>
      <c r="C39" s="329">
        <v>12031.176501206464</v>
      </c>
      <c r="D39" s="329">
        <v>10497.336073129458</v>
      </c>
      <c r="E39" s="330">
        <v>0.1461171117502138</v>
      </c>
    </row>
    <row r="40" spans="1:16" ht="18" customHeight="1" x14ac:dyDescent="0.25">
      <c r="A40" s="527" t="s">
        <v>5</v>
      </c>
      <c r="B40" s="328"/>
      <c r="C40" s="528">
        <v>131001.89140583429</v>
      </c>
      <c r="D40" s="528">
        <v>115794.10712421572</v>
      </c>
      <c r="E40" s="529">
        <v>0.13133469966053402</v>
      </c>
    </row>
    <row r="41" spans="1:16" ht="18" customHeight="1" x14ac:dyDescent="0.25">
      <c r="A41" s="248" t="s">
        <v>72</v>
      </c>
      <c r="B41" s="328"/>
      <c r="C41" s="329">
        <v>16799.508883280785</v>
      </c>
      <c r="D41" s="329">
        <v>14180.419960548106</v>
      </c>
      <c r="E41" s="330">
        <v>0.18469755691434719</v>
      </c>
    </row>
    <row r="42" spans="1:16" ht="18" customHeight="1" x14ac:dyDescent="0.25">
      <c r="A42" s="248" t="s">
        <v>140</v>
      </c>
      <c r="B42" s="328"/>
      <c r="C42" s="329">
        <v>63944.22620839173</v>
      </c>
      <c r="D42" s="329">
        <v>53050.701499070441</v>
      </c>
      <c r="E42" s="330">
        <v>0.20534176554691119</v>
      </c>
    </row>
    <row r="43" spans="1:16" ht="18" customHeight="1" x14ac:dyDescent="0.25">
      <c r="A43" s="248" t="s">
        <v>74</v>
      </c>
      <c r="B43" s="328"/>
      <c r="C43" s="329">
        <v>10916.76159209773</v>
      </c>
      <c r="D43" s="329">
        <v>8407.5383768842457</v>
      </c>
      <c r="E43" s="330">
        <v>0.29844921340024588</v>
      </c>
    </row>
    <row r="44" spans="1:16" ht="18" customHeight="1" x14ac:dyDescent="0.25">
      <c r="A44" s="248" t="s">
        <v>79</v>
      </c>
      <c r="B44" s="328"/>
      <c r="C44" s="329">
        <v>4077.9270691594174</v>
      </c>
      <c r="D44" s="329">
        <v>3370.8591420277235</v>
      </c>
      <c r="E44" s="330">
        <v>0.20975896569393893</v>
      </c>
    </row>
    <row r="45" spans="1:16" ht="18" customHeight="1" x14ac:dyDescent="0.25">
      <c r="A45" s="527" t="s">
        <v>6</v>
      </c>
      <c r="B45" s="328"/>
      <c r="C45" s="528">
        <v>95738.423752929652</v>
      </c>
      <c r="D45" s="528">
        <v>79009.518978530512</v>
      </c>
      <c r="E45" s="529">
        <v>0.21173277588166228</v>
      </c>
    </row>
    <row r="46" spans="1:16" ht="18" customHeight="1" thickBot="1" x14ac:dyDescent="0.3">
      <c r="A46" s="511" t="s">
        <v>87</v>
      </c>
      <c r="B46" s="514"/>
      <c r="C46" s="515">
        <v>226740.31515876396</v>
      </c>
      <c r="D46" s="515">
        <v>194803.62610274623</v>
      </c>
      <c r="E46" s="513">
        <v>0.16394299066678153</v>
      </c>
      <c r="G46" s="317"/>
    </row>
    <row r="47" spans="1:16" ht="9.9499999999999993" customHeight="1" x14ac:dyDescent="0.25">
      <c r="C47" s="223"/>
      <c r="D47" s="223"/>
      <c r="E47" s="223"/>
      <c r="F47" s="223"/>
    </row>
    <row r="48" spans="1:16" ht="15" customHeight="1" x14ac:dyDescent="0.2">
      <c r="A48" s="318" t="s">
        <v>143</v>
      </c>
      <c r="C48" s="223"/>
      <c r="D48" s="223"/>
      <c r="E48" s="223"/>
      <c r="F48" s="223"/>
    </row>
    <row r="49" spans="1:1" ht="15" customHeight="1" x14ac:dyDescent="0.2">
      <c r="A49" s="318" t="s">
        <v>189</v>
      </c>
    </row>
    <row r="50" spans="1:1" ht="11.1" customHeight="1" x14ac:dyDescent="0.25">
      <c r="A50" s="331"/>
    </row>
  </sheetData>
  <mergeCells count="30">
    <mergeCell ref="C22:G22"/>
    <mergeCell ref="I22:M22"/>
    <mergeCell ref="A1:O1"/>
    <mergeCell ref="A2:O2"/>
    <mergeCell ref="A4:O4"/>
    <mergeCell ref="C5:G5"/>
    <mergeCell ref="I5:M5"/>
    <mergeCell ref="J29:K29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D33:E33"/>
    <mergeCell ref="J33:K33"/>
    <mergeCell ref="K34:L34"/>
    <mergeCell ref="D30:E30"/>
    <mergeCell ref="J30:K30"/>
    <mergeCell ref="D31:E31"/>
    <mergeCell ref="J31:K31"/>
    <mergeCell ref="D32:E32"/>
    <mergeCell ref="J32:K3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FF19BADE023B4B8EA1D0FA10B51E5B" ma:contentTypeVersion="13" ma:contentTypeDescription="Create a new document." ma:contentTypeScope="" ma:versionID="250406a8a620eac17baaf2a198333fe0">
  <xsd:schema xmlns:xsd="http://www.w3.org/2001/XMLSchema" xmlns:xs="http://www.w3.org/2001/XMLSchema" xmlns:p="http://schemas.microsoft.com/office/2006/metadata/properties" xmlns:ns3="7be310e5-b569-45c7-bf5c-7e55775c9180" xmlns:ns4="0cfdbde9-a91d-4843-a6a6-e1f918f4c07b" targetNamespace="http://schemas.microsoft.com/office/2006/metadata/properties" ma:root="true" ma:fieldsID="7e62571e35c2f262d0495a6ee27572fb" ns3:_="" ns4:_="">
    <xsd:import namespace="7be310e5-b569-45c7-bf5c-7e55775c9180"/>
    <xsd:import namespace="0cfdbde9-a91d-4843-a6a6-e1f918f4c0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e310e5-b569-45c7-bf5c-7e55775c91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bde9-a91d-4843-a6a6-e1f918f4c07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F4CB97-4B76-444E-8DD8-E5B619217E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e310e5-b569-45c7-bf5c-7e55775c9180"/>
    <ds:schemaRef ds:uri="0cfdbde9-a91d-4843-a6a6-e1f918f4c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2175FF-660A-412B-BA51-6EDCC0BD31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CCAE48-8FF2-4623-B974-78DD0DD5601C}">
  <ds:schemaRefs>
    <ds:schemaRef ds:uri="http://schemas.microsoft.com/office/2006/metadata/properties"/>
    <ds:schemaRef ds:uri="7be310e5-b569-45c7-bf5c-7e55775c9180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0cfdbde9-a91d-4843-a6a6-e1f918f4c07b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Carátula</vt:lpstr>
      <vt:lpstr>Resumen por división</vt:lpstr>
      <vt:lpstr>Balance Consolidado</vt:lpstr>
      <vt:lpstr>KOF Consolidado</vt:lpstr>
      <vt:lpstr>Div Mex&amp;CA</vt:lpstr>
      <vt:lpstr>Div Sud</vt:lpstr>
      <vt:lpstr>Macroeconómicos</vt:lpstr>
      <vt:lpstr>Volumen T</vt:lpstr>
      <vt:lpstr>Volumen Acumulado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Bolanos Cacho Rodriguez, Sofia</dc:creator>
  <cp:lastModifiedBy>Aranzabal Stenner, Marene</cp:lastModifiedBy>
  <dcterms:created xsi:type="dcterms:W3CDTF">2019-04-23T17:24:11Z</dcterms:created>
  <dcterms:modified xsi:type="dcterms:W3CDTF">2023-02-23T21:42:51Z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0x01010018FF19BADE023B4B8EA1D0FA10B51E5B</vt:lpwstr>
  </property>
</Properties>
</file>