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4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5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6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drawings/drawing7.xml" ContentType="application/vnd.openxmlformats-officedocument.drawing+xml"/>
  <Override PartName="/xl/activeX/activeX7.xml" ContentType="application/vnd.ms-office.activeX+xml"/>
  <Override PartName="/xl/activeX/activeX7.bin" ContentType="application/vnd.ms-office.activeX"/>
  <Override PartName="/xl/drawings/drawing8.xml" ContentType="application/vnd.openxmlformats-officedocument.drawing+xml"/>
  <Override PartName="/xl/activeX/activeX8.xml" ContentType="application/vnd.ms-office.activeX+xml"/>
  <Override PartName="/xl/activeX/activeX8.bin" ContentType="application/vnd.ms-office.activeX"/>
  <Override PartName="/xl/drawings/drawing9.xml" ContentType="application/vnd.openxmlformats-officedocument.drawing+xml"/>
  <Override PartName="/xl/activeX/activeX9.xml" ContentType="application/vnd.ms-office.activeX+xml"/>
  <Override PartName="/xl/activeX/activeX9.bin" ContentType="application/vnd.ms-office.activeX"/>
  <Override PartName="/xl/drawings/drawing10.xml" ContentType="application/vnd.openxmlformats-officedocument.drawing+xml"/>
  <Override PartName="/xl/activeX/activeX10.xml" ContentType="application/vnd.ms-office.activeX+xml"/>
  <Override PartName="/xl/activeX/activeX1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5925"/>
  </bookViews>
  <sheets>
    <sheet name="(+) Resumen" sheetId="1" r:id="rId1"/>
    <sheet name="(1) Consolidado Q" sheetId="2" r:id="rId2"/>
    <sheet name="(2) Consolidado YTD" sheetId="3" r:id="rId3"/>
    <sheet name="(3) Division MX-CAM " sheetId="4" r:id="rId4"/>
    <sheet name="(4) Division SA" sheetId="5" r:id="rId5"/>
    <sheet name="(6) Asia" sheetId="6" r:id="rId6"/>
    <sheet name="(9) Balance  (2)" sheetId="7" r:id="rId7"/>
    <sheet name="Vol y Trans T  delta Total" sheetId="8" r:id="rId8"/>
    <sheet name="Vol y Trans T Acum delta total" sheetId="9" r:id="rId9"/>
    <sheet name="(12) Macroeconomicos (2)" sheetId="10" r:id="rId10"/>
  </sheets>
  <externalReferences>
    <externalReference r:id="rId11"/>
    <externalReference r:id="rId12"/>
    <externalReference r:id="rId13"/>
  </externalReferences>
  <definedNames>
    <definedName name="__FPMExcelClient_CellBasedFunctionStatus" localSheetId="0" hidden="1">"2_1_2_2_2_2"</definedName>
    <definedName name="__FPMExcelClient_CellBasedFunctionStatus" localSheetId="1" hidden="1">"2_2_2_2_2_2"</definedName>
    <definedName name="__FPMExcelClient_CellBasedFunctionStatus" localSheetId="9" hidden="1">"2_1_2_2_2_2"</definedName>
    <definedName name="__FPMExcelClient_CellBasedFunctionStatus" localSheetId="2" hidden="1">"2_2_2_2_2_2"</definedName>
    <definedName name="__FPMExcelClient_CellBasedFunctionStatus" localSheetId="3" hidden="1">"2_2_2_2_2_2"</definedName>
    <definedName name="__FPMExcelClient_CellBasedFunctionStatus" localSheetId="4" hidden="1">"2_2_2_2_2_2"</definedName>
    <definedName name="__FPMExcelClient_CellBasedFunctionStatus" localSheetId="5" hidden="1">"2_2_2_2_2_2"</definedName>
    <definedName name="__FPMExcelClient_CellBasedFunctionStatus" localSheetId="6" hidden="1">"2_2_2_2_2_2"</definedName>
    <definedName name="__FPMExcelClient_CellBasedFunctionStatus" localSheetId="7" hidden="1">"1_1_2_2_2_2"</definedName>
    <definedName name="__FPMExcelClient_CellBasedFunctionStatus" localSheetId="8" hidden="1">"1_1_2_2_2_2"</definedName>
    <definedName name="__FPMExcelClient_Connection" localSheetId="0">"_FPM_BPCNW10_[http://hcepmp00.kof.com.mx:8010/sap/bpc/]_[KOF]_[Consolidation]_[false]_[false]\1"</definedName>
    <definedName name="__FPMExcelClient_RefreshTime" localSheetId="0">636353365838290000</definedName>
    <definedName name="Año">[3]Resumen!$O$5:$O$18</definedName>
    <definedName name="_xlnm.Print_Area" localSheetId="0">'(+) Resumen'!$A$2:$K$14</definedName>
    <definedName name="_xlnm.Print_Area" localSheetId="1">'(1) Consolidado Q'!$B$1:$K$43</definedName>
    <definedName name="_xlnm.Print_Area" localSheetId="9">'(12) Macroeconomicos (2)'!$A$1:$H$44</definedName>
    <definedName name="_xlnm.Print_Area" localSheetId="2">'(2) Consolidado YTD'!$B$1:$K$43</definedName>
    <definedName name="_xlnm.Print_Area" localSheetId="3">'(3) Division MX-CAM '!$B$1:$K$47</definedName>
    <definedName name="_xlnm.Print_Area" localSheetId="4">'(4) Division SA'!$B$1:$K$46</definedName>
    <definedName name="_xlnm.Print_Area" localSheetId="5">'(6) Asia'!$B$1:$K$42</definedName>
    <definedName name="_xlnm.Print_Area" localSheetId="6">'(9) Balance  (2)'!$A$1:$F$37</definedName>
    <definedName name="ArgentinaFIEL">'[3]Indices Interno (Arg &amp; Ven)'!$H$6:$L$112</definedName>
    <definedName name="EPMWorkbookOptions_1" localSheetId="7" hidden="1">"f14AAB+LCAAAAAAABADtnGtvokwUgL9vsv/B+F25emusG4qwdVfBIrbb1zQEZKykCixgbf/9O+INkHZty3YBp2kaOnNmODycmTPM4dD89jSfFR6B4xqWeV4kynixAMyxpRvm/Xlx4U1KRLX4rfX1S/PGch40y3oQbQ+KugXYznTPnlzjvDj1PPsMw5bLZXlJlS3nHiNxnMB+9bqD8RTM1ZJhup5qjkFx10r/c6siPGuh0GQt0wTj1Tlli104"</definedName>
    <definedName name="EPMWorkbookOptions_1" localSheetId="8" hidden="1">"f14AAB+LCAAAAAAABADtnGtvokwUgL9vsv/B+F25emusG4qwdVfBIrbb1zQEZKykCixgbf/9O+INkHZty3YBp2kaOnNmODycmTPM4dD89jSfFR6B4xqWeV4kynixAMyxpRvm/Xlx4U1KRLX4rfX1S/PGch40y3oQbQ+KugXYznTPnlzjvDj1PPsMw5bLZXlJlS3nHiNxnMB+9bqD8RTM1ZJhup5qjkFx10r/c6siPGuh0GQt0wTj1Tlli104"</definedName>
    <definedName name="EPMWorkbookOptions_1" hidden="1">"D0UAAB+LCAAAAAAABADtnGtvmzwUgL9P2n+I8j3hnktFMzECKxuBFEi7vlWFIDgtWgKZoU377+eQGyTQpV3eKgSkqiL28fHxw7GPL8jsl+fJuPIEYOD63nmVqOPVCvCGvuN69+fVx3BUIxrVL53Pn9hrH/6yff+XOg2RaFBB5bzg7DlwzqsPYTg9w7DZbFafUXUf3mMkjhPYz56sDx/AxKquhd2/C9dcLwgtbwiqqNZKheV9zwPDeZ2Gzz9C"</definedName>
    <definedName name="EPMWorkbookOptions_2" localSheetId="7" hidden="1">"DjC9awMs/cpQdVv11E0pLBfUOVifbXcmD8zthWP4pxq6wOk7YAJgf2NQhgoVWwrf7ykXfVa4IXBltGk0HQN7buN4+cGalMfWvDx/OqvjBI65qo1p9hi7U0Y/RR7+hZq41szQ1ZUy8P+JOnPBXRNbabLXi7HtmTFWAwyP1m/bR7iXQPHmslshTSIKrKHtORawF6suDV0HZtuYA9P11X1ZdK+qG5KBUoOptdz1wVozy2l5zgI0sZiK15r6VxHT"</definedName>
    <definedName name="EPMWorkbookOptions_2" localSheetId="8" hidden="1">"DjC9awMs/cpQdVv11E0pLBfUOVifbXcmD8zthWP4pxq6wOk7YAJgf2NQhgoVWwrf7ykXfVa4IXBltGk0HQN7buN4+cGalMfWvDx/OqvjBI65qo1p9hi7U0Y/RR7+hZq41szQ1ZUy8P+JOnPBXRNbabLXi7HtmTFWAwyP1m/bR7iXQPHmslshTSIKrKHtORawF6suDV0HZtuYA9P11X1ZdK+qG5KBUoOptdz1wVozy2l5zgI0sZiK15r6VxHT"</definedName>
    <definedName name="EPMWorkbookOptions_2" hidden="1">"CLzwygWzKDOR3bVCa5mK0hVrAhbVrqsMwWT6CN2ozkEAYB+CEUD6hqCOmlHtmGK/Z37t88o1gZu3y0IEXieoVp2qkwR+1sJxHAusKWZPh9ideftDFdF/ZELgj13HmluBfo+scQDuWGxuwsYgbjodu0MrBm9vw1Y6klpiycv2dhKWbBmwoLUBWMEysy5cxwFe150AL4jMzRbdmBokZJCU/uDP1jp4f+zDTggfAYulZLxWNGpFSsmd1i0LIggh"</definedName>
    <definedName name="EPMWorkbookOptions_3" localSheetId="7" hidden="1">"8uDqNg0hBA88ebz6aDmGB/Xy78e68UHdEe15w3G9gALx9ZGOdlq+DOhYqaDc0DR+L4B/5QzLikNBbmJxla/1sSYOh3cFJ6g6Eegg7l74bUVHB04Lb2Lrg9jeXXumPvcdywaO99wiKtXKBGiTUqWq0yWanDRK9QoAJVwFJK1rNbqmUaszh1vFdNxVXW8AZnCkA70H5hqcsGLEwkYZKwBF1u0DmEYbiHflUZ+ROEG+JOAhz7GioODwBw7igzYv"</definedName>
    <definedName name="EPMWorkbookOptions_3" localSheetId="8" hidden="1">"8uDqNg0hBA88ebz6aDmGB/Xy78e68UHdEe15w3G9gALx9ZGOdlq+DOhYqaDc0DR+L4B/5QzLikNBbmJxla/1sSYOh3cFJ6g6Eegg7l74bUVHB04Lb2Lrg9jeXXumPvcdywaO99wiKtXKBGiTUqWq0yWanDRK9QoAJVwFJK1rNbqmUaszh1vFdNxVXW8AZnCkA70H5hqcsGLEwkYZKwBF1u0DmEYbiHflUZ+ROEG+JOAhz7GioODwBw7igzYv"</definedName>
    <definedName name="EPMWorkbookOptions_3" hidden="1">"eA5F68mHbojsit7HovBO3h7lRRcGYcyA9PwtRWsrswHtKxWXG3ju70cQtZzjeXWgGCyWlvmajgVx1K8ZHHk2EVOQ9i6isip0AOzgLLZ4SNUeTMfWSx/6UwDDlw7BNJgRsEc1puHQNZoctWstBoAabgGSduwm3bSpec3JUimKZSsIdTBGXRw4PTCx0UiVIpZ0ylQBJLIoH8N0u4R4V7/tc5qgGBcEehQFXlVM1NVx1Il3ymTovnABtODw4WUj"</definedName>
    <definedName name="EPMWorkbookOptions_4" localSheetId="7" hidden="1">"9H1pAEd1xtPnvWgBzpFnpjE7L66MpxgZRa/f3uPaNrE/XXWCWP6TeIXhewx3hbAEsBCIxoYGBQ8pRGNDg4SHN6zMZB1IEztmCg54kb/n8YbtjixLTKf7fqeH43Qdx4/3eUQOfd4OY3giW5eLMtPNuskmTYbncBJXOL4j8IhNhE1H6A/lW+bHcCBzAwQnDKer8BxiEl4h8BzXFhUy+4vr9DhGlpG576J0+263SFGVCk3Tx7tFMn9ucQsx4hRZ"</definedName>
    <definedName name="EPMWorkbookOptions_4" localSheetId="8" hidden="1">"9H1pAEd1xtPnvWgBzpFnpjE7L66MpxgZRa/f3uPaNrE/XXWCWP6TeIXhewx3hbAEsBCIxoYGBQ8pRGNDg4SHN6zMZB1IEztmCg54kb/n8YbtjixLTKf7fqeH43Qdx4/3eUQOfd4OY3giW5eLMtPNuskmTYbncBJXOL4j8IhNhE1H6A/lW+bHcCBzAwQnDKer8BxiEl4h8BzXFhUy+4vr9DhGlpG576J0+263SFGVCk3Tx7tFMn9ucQsx4hRZ"</definedName>
    <definedName name="EPMWorkbookOptions_4" hidden="1">"WkHj3Znnjs+rc+epbvWi11/vfmVZ7G+tPiCWa94UJZkrmSyZUOiRKmnEPOQ/TTQ5sccJlyWWGBbZRD8M1HckThb0vKNhsX2G5FhU+f8i4KArGYbGSfL7gyCO02hSt38MJE4wBq4xJt12ka4anJx3lz00GUnpD4wb7vtAN/Lfnw8Jh4pmT0JXNckCT55SwJBrMEQJZrs7yaYo5J3J8URFnjOEb6p28+6YSFEMQ9P0/jGRfENMtEDbbrfpds2x"</definedName>
    <definedName name="EPMWorkbookOptions_5" localSheetId="7" hidden="1">"eXi6DjGeCVwjKKuarFNJzwCGZDvy+4dvtUbg9Xrt+OFL5W/4rhGGH7+6yk+6mnUrTRIIT+ANxCNoIBJRzfxCJFELoWlkIRELaWTeQtLj6fiuePOR3ZtqlaLesH1D58/RrQgerMcY+KS5Ks+4nSbHZIB4hLewusMfosLxHCt3rkXEZctFlC85CeHYmYlyw2adRnqcXUeQOYkVPzFEX8mfv9tAjOw6K7kIVKTHVKW+zA4lyJd9/zbE2821+gZz"</definedName>
    <definedName name="EPMWorkbookOptions_5" localSheetId="8" hidden="1">"eXi6DjGeCVwjKKuarFNJzwCGZDvy+4dvtUbg9Xrt+OFL5W/4rhGGH7+6yk+6mnUrTRIIT+ANxCNoIBJRzfxCJFELoWlkIRELaWTeQtLj6fiuePOR3ZtqlaLesH1D58/RrQgerMcY+KS5Ks+4nSbHZIB4hLewusMfosLxHCt3rkXEZctFlC85CeHYmYlyw2adRnqcXUeQOYkVPzFEX8mfv9tAjOw6K7kIVKTHVKW+zA4lyJd9/zbE2821+gZz"</definedName>
    <definedName name="EPMWorkbookOptions_5" hidden="1">"bapGM0SrZo+aVs1qOJTdphiSHDlHEBNXELciIm8MihsN05mgCYKJuJRQ4lDQOgjHC7s2zHaUeU7eqRzPSI/ISsb7x/lGk8Bbreb+4zx1emufBcLkPE02f9CNvHvpYYFoBE2WRJIu0i6BbLtIYVc2mUgauUdyPOFOlNXrf9noazQo6g07ffTpRbs5wZ1JGYeW3/P0nPvp4ZjoJY/kcag8+K6agijwhnSlllxWXFTjQtBKHGs3Ma/5vNM4nmAn"</definedName>
    <definedName name="EPMWorkbookOptions_6" localSheetId="7" hidden="1">"VUFDazToRknXNKpEV4h6SZvU1JJa1SmtQVVIcqKnwFwDIKGdwt9rjs+6mSbGovdLyLx7SQxGF6HYomCkkw0dHrDoX/azziI9bm3Ain3uEx1aLX/rLx9h9OH6hPfVY3kIopD5cFiiQE55X/0FINnfRk4YSObfFU2Pn5M7vc90c/X8PbetCIZNlMSJWvmKzrqRJgqkWiZIBCRkIQhIBEguduaSNpLMZ4mkx9f1OGYwlLjBJ/q7Rv4e67YUN5sO"</definedName>
    <definedName name="EPMWorkbookOptions_6" localSheetId="8" hidden="1">"VUFDazToRknXNKpEV4h6SZvU1JJa1SmtQVVIcqKnwFwDIKGdwt9rjs+6mSbGovdLyLx7SQxGF6HYomCkkw0dHrDoX/azziI9bm3Ain3uEx1aLX/rLx9h9OH6hPfVY3kIopD5cFiiQE55X/0FINnfRk4YSObfFU2Pn5M7vc90c/X8PbetCIZNlMSJWvmKzrqRJgqkWiZIBCRkIQhIBEguduaSNpLMZ4mkx9f1OGYwlLjBJ/q7Rv4e67YUN5sO"</definedName>
    <definedName name="EPMWorkbookOptions_6" hidden="1">"KYag8eoHft3BnF68W0LcOrwxC32mlcFElxROl74pXGFHtAwwotDTc//Ny/GMa1rf4Aca4su/f+Pq7WNb4/ROKGIgkZ+iv95PJffx92AwrgSxZLFxjJLFkoUiFXYBs8Oiz33NO4vjiWs6r/aFD4xozdObrUcIt7diCnwUk8qjyCcxmUByv8l+aCL5P3Y4NBE690SOJ9YZUu8jQ13r9BZvc4JJJyVxolm/LOwnQxlA8MIG/ywgTAkkCYQogSSB"</definedName>
    <definedName name="EPMWorkbookOptions_7" localSheetId="7" hidden="1">"nNQR252T3ZEK07iV2wjECsRV9kEkOG8dIRTSJl6oicXlcIdKt+Kwt7gk9xSlvkuqB9xdyvu/TH33NUEp77lOef9wngPKeUeJDm9gghIdkn8jpj9M4EUDlMU7CpE89YByDIwTDinH0LiQMj+1p2cSk5SPfnsH5Vu2RjuKYZ/LikLmB26aTBWlFgYF32mp0cwgf8F8sq+Nx/P43hUvTvcBIp7JReZtJD1T2cdC3H81cyzbIW4UrzuMciMmUSZ1"</definedName>
    <definedName name="EPMWorkbookOptions_7" localSheetId="8" hidden="1">"nNQR252T3ZEK07iV2wjECsRV9kEkOG8dIRTSJl6oicXlcIdKt+Kwt7gk9xSlvkuqB9xdyvu/TH33NUEp77lOef9wngPKeUeJDm9gghIdkn8jpj9M4EUDlMU7CpE89YByDIwTDinH0LiQMj+1p2cSk5SPfnsH5Vu2RjuKYZ/LikLmB26aTBWlFgYF32mp0cwgf8F8sq+Nx/P43hUvTvcBIp7JReZtJD1T2cdC3H81cyzbIW4UrzuMciMmUSZ1"</definedName>
    <definedName name="EPMWorkbookOptions_7" hidden="1">"5H56eDyBridw+kAT9A8Mdu3TW9etKC52HW6Mbt4d9DAg+oImqV2psHu2SRqX+XeLA45bewglrEkXYrG02yISqStxpG33Ho144u7dG6wGRhAED6qnToG3umQhmRjJ8WNgwblS1dOtJ7CS3E6OZFeXjKDRKowwrqR3M5LyM2f51lgpuLKga9lj0APwfqNhJ/3zp43a5aUmnT+ieam5D0UAAA=="</definedName>
    <definedName name="EPMWorkbookOptions_8" hidden="1">"xOSASQUxiTLBczJ20uP3/kG4O4dZZCjcnetwd+6ivMHCw8+fNyUwcYA7FU3RBuY22hcu9OXYGVCdVaeiOVAfwVYyWuzLbr/zDgep52PcSh9W+PId91p1DFWbgR5w7vfiB+Vfv+z72HxEvvU/pH5WkH9eAAA="</definedName>
    <definedName name="HIP" localSheetId="2">#REF!</definedName>
    <definedName name="HIP" localSheetId="4">#REF!</definedName>
    <definedName name="HIP" localSheetId="5">#REF!</definedName>
    <definedName name="HIP" localSheetId="7">#REF!</definedName>
    <definedName name="HIP" localSheetId="8">#REF!</definedName>
    <definedName name="HIP">#REF!</definedName>
    <definedName name="Mes">[3]Resumen!$P$5:$P$16</definedName>
    <definedName name="VenezuelaReal">'[3]Indices Interno (Arg &amp; Ven)'!$B$6:$F$112</definedName>
  </definedNames>
  <calcPr calcId="145621"/>
</workbook>
</file>

<file path=xl/calcChain.xml><?xml version="1.0" encoding="utf-8"?>
<calcChain xmlns="http://schemas.openxmlformats.org/spreadsheetml/2006/main">
  <c r="A29" i="10" l="1"/>
  <c r="E50" i="9"/>
  <c r="E49" i="9"/>
  <c r="D49" i="9"/>
  <c r="C49" i="9"/>
  <c r="E48" i="9"/>
  <c r="E47" i="9"/>
  <c r="D47" i="9"/>
  <c r="C47" i="9"/>
  <c r="E46" i="9"/>
  <c r="E45" i="9"/>
  <c r="E43" i="9"/>
  <c r="D42" i="9"/>
  <c r="C42" i="9"/>
  <c r="E42" i="9" s="1"/>
  <c r="E41" i="9"/>
  <c r="E40" i="9"/>
  <c r="C38" i="9"/>
  <c r="C34" i="9"/>
  <c r="O33" i="9"/>
  <c r="K33" i="9"/>
  <c r="F33" i="9"/>
  <c r="D33" i="9"/>
  <c r="C33" i="9"/>
  <c r="G32" i="9"/>
  <c r="G33" i="9" s="1"/>
  <c r="F31" i="9"/>
  <c r="D31" i="9"/>
  <c r="D34" i="9" s="1"/>
  <c r="C31" i="9"/>
  <c r="G30" i="9"/>
  <c r="G31" i="9" s="1"/>
  <c r="G29" i="9"/>
  <c r="G27" i="9"/>
  <c r="F26" i="9"/>
  <c r="F34" i="9" s="1"/>
  <c r="D26" i="9"/>
  <c r="C26" i="9"/>
  <c r="G25" i="9"/>
  <c r="G24" i="9"/>
  <c r="G26" i="9" s="1"/>
  <c r="G34" i="9" s="1"/>
  <c r="O22" i="9"/>
  <c r="I22" i="9"/>
  <c r="D38" i="9" s="1"/>
  <c r="C22" i="9"/>
  <c r="O15" i="9"/>
  <c r="F15" i="9"/>
  <c r="E15" i="9"/>
  <c r="D15" i="9"/>
  <c r="C15" i="9"/>
  <c r="G14" i="9"/>
  <c r="G15" i="9" s="1"/>
  <c r="G13" i="9"/>
  <c r="F13" i="9"/>
  <c r="E13" i="9"/>
  <c r="D13" i="9"/>
  <c r="C13" i="9"/>
  <c r="G12" i="9"/>
  <c r="G11" i="9"/>
  <c r="G9" i="9"/>
  <c r="G8" i="9"/>
  <c r="F8" i="9"/>
  <c r="F16" i="9" s="1"/>
  <c r="E8" i="9"/>
  <c r="E16" i="9" s="1"/>
  <c r="D8" i="9"/>
  <c r="D16" i="9" s="1"/>
  <c r="C8" i="9"/>
  <c r="C16" i="9" s="1"/>
  <c r="G7" i="9"/>
  <c r="G6" i="9"/>
  <c r="D48" i="8"/>
  <c r="C48" i="8"/>
  <c r="E48" i="8" s="1"/>
  <c r="E47" i="8"/>
  <c r="D46" i="8"/>
  <c r="C46" i="8"/>
  <c r="E46" i="8" s="1"/>
  <c r="E45" i="8"/>
  <c r="E44" i="8"/>
  <c r="E42" i="8"/>
  <c r="D41" i="8"/>
  <c r="D49" i="8" s="1"/>
  <c r="E49" i="8" s="1"/>
  <c r="C41" i="8"/>
  <c r="E41" i="8" s="1"/>
  <c r="E40" i="8"/>
  <c r="E39" i="8"/>
  <c r="M33" i="8"/>
  <c r="O32" i="8"/>
  <c r="M32" i="8"/>
  <c r="L32" i="8"/>
  <c r="K32" i="8"/>
  <c r="K33" i="8" s="1"/>
  <c r="J32" i="8"/>
  <c r="I32" i="8"/>
  <c r="F32" i="8"/>
  <c r="D32" i="8"/>
  <c r="D33" i="8" s="1"/>
  <c r="C32" i="8"/>
  <c r="G31" i="8"/>
  <c r="G32" i="8" s="1"/>
  <c r="F30" i="8"/>
  <c r="D30" i="8"/>
  <c r="C30" i="8"/>
  <c r="G29" i="8"/>
  <c r="G28" i="8"/>
  <c r="G26" i="8"/>
  <c r="G30" i="8" s="1"/>
  <c r="F25" i="8"/>
  <c r="F33" i="8" s="1"/>
  <c r="D25" i="8"/>
  <c r="C25" i="8"/>
  <c r="C33" i="8" s="1"/>
  <c r="G24" i="8"/>
  <c r="G25" i="8" s="1"/>
  <c r="G33" i="8" s="1"/>
  <c r="G23" i="8"/>
  <c r="I21" i="8"/>
  <c r="D37" i="8" s="1"/>
  <c r="C21" i="8"/>
  <c r="C37" i="8" s="1"/>
  <c r="O15" i="8"/>
  <c r="G15" i="8"/>
  <c r="F15" i="8"/>
  <c r="E15" i="8"/>
  <c r="D15" i="8"/>
  <c r="C15" i="8"/>
  <c r="G14" i="8"/>
  <c r="F13" i="8"/>
  <c r="E13" i="8"/>
  <c r="D13" i="8"/>
  <c r="C13" i="8"/>
  <c r="G12" i="8"/>
  <c r="G11" i="8"/>
  <c r="G13" i="8" s="1"/>
  <c r="G9" i="8"/>
  <c r="F8" i="8"/>
  <c r="F16" i="8" s="1"/>
  <c r="E8" i="8"/>
  <c r="E16" i="8" s="1"/>
  <c r="D8" i="8"/>
  <c r="D16" i="8" s="1"/>
  <c r="C8" i="8"/>
  <c r="C16" i="8" s="1"/>
  <c r="G7" i="8"/>
  <c r="G6" i="8"/>
  <c r="G8" i="8" s="1"/>
  <c r="G16" i="8" s="1"/>
  <c r="B19" i="6"/>
  <c r="A15" i="6"/>
  <c r="A8" i="6"/>
  <c r="A9" i="6" s="1"/>
  <c r="A10" i="6" s="1"/>
  <c r="A11" i="6" s="1"/>
  <c r="A12" i="6" s="1"/>
  <c r="A13" i="6" s="1"/>
  <c r="A14" i="6" s="1"/>
  <c r="B3" i="6"/>
  <c r="A10" i="5"/>
  <c r="A11" i="5" s="1"/>
  <c r="A12" i="5" s="1"/>
  <c r="A13" i="5" s="1"/>
  <c r="A14" i="5" s="1"/>
  <c r="A15" i="5" s="1"/>
  <c r="A16" i="5" s="1"/>
  <c r="A9" i="5"/>
  <c r="F21" i="4"/>
  <c r="F21" i="5" s="1"/>
  <c r="C21" i="4"/>
  <c r="C21" i="5" s="1"/>
  <c r="A9" i="4"/>
  <c r="A10" i="4" s="1"/>
  <c r="A11" i="4" s="1"/>
  <c r="A12" i="4" s="1"/>
  <c r="A13" i="4" s="1"/>
  <c r="A14" i="4" s="1"/>
  <c r="A15" i="4" s="1"/>
  <c r="A16" i="4" s="1"/>
  <c r="A8" i="4"/>
  <c r="F4" i="4"/>
  <c r="F4" i="5" s="1"/>
  <c r="C4" i="4"/>
  <c r="C4" i="5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18" i="3"/>
  <c r="A17" i="3"/>
  <c r="A10" i="3"/>
  <c r="A11" i="3" s="1"/>
  <c r="A12" i="3" s="1"/>
  <c r="A13" i="3" s="1"/>
  <c r="A14" i="3" s="1"/>
  <c r="A15" i="3" s="1"/>
  <c r="A9" i="3"/>
  <c r="A8" i="3"/>
  <c r="A7" i="3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8" i="2"/>
  <c r="A9" i="2" s="1"/>
  <c r="A10" i="2" s="1"/>
  <c r="A11" i="2" s="1"/>
  <c r="A12" i="2" s="1"/>
  <c r="A13" i="2" s="1"/>
  <c r="A14" i="2" s="1"/>
  <c r="A15" i="2" s="1"/>
  <c r="A7" i="2"/>
  <c r="A17" i="6" l="1"/>
  <c r="A18" i="4"/>
  <c r="G16" i="9"/>
</calcChain>
</file>

<file path=xl/sharedStrings.xml><?xml version="1.0" encoding="utf-8"?>
<sst xmlns="http://schemas.openxmlformats.org/spreadsheetml/2006/main" count="527" uniqueCount="208">
  <si>
    <t>Segundo Trimestre</t>
  </si>
  <si>
    <t>Acumulado</t>
  </si>
  <si>
    <t>Reportado</t>
  </si>
  <si>
    <r>
      <t xml:space="preserve">Comparable </t>
    </r>
    <r>
      <rPr>
        <b/>
        <vertAlign val="superscript"/>
        <sz val="11"/>
        <rFont val="Arial Narrow"/>
        <family val="2"/>
      </rPr>
      <t>(1)</t>
    </r>
  </si>
  <si>
    <t>Expresado en millones de pesos mexicanos.</t>
  </si>
  <si>
    <r>
      <rPr>
        <sz val="11"/>
        <rFont val="Symbol"/>
        <family val="1"/>
        <charset val="2"/>
      </rPr>
      <t>D</t>
    </r>
    <r>
      <rPr>
        <sz val="11"/>
        <rFont val="Arial Narrow"/>
        <family val="2"/>
      </rPr>
      <t>%</t>
    </r>
  </si>
  <si>
    <t>Ingresos totales</t>
  </si>
  <si>
    <t>Utilidad bruta</t>
  </si>
  <si>
    <t>Utilidad de operación</t>
  </si>
  <si>
    <r>
      <t xml:space="preserve">Flujo operativo </t>
    </r>
    <r>
      <rPr>
        <vertAlign val="superscript"/>
        <sz val="11"/>
        <rFont val="Arial Narrow"/>
        <family val="2"/>
      </rPr>
      <t>(2)</t>
    </r>
  </si>
  <si>
    <t>Utilidad neta atribuible a la participación controladora</t>
  </si>
  <si>
    <r>
      <t xml:space="preserve">Utilidad por acción </t>
    </r>
    <r>
      <rPr>
        <vertAlign val="superscript"/>
        <sz val="11"/>
        <rFont val="Arial Narrow"/>
        <family val="2"/>
      </rPr>
      <t>(3)</t>
    </r>
  </si>
  <si>
    <r>
      <t xml:space="preserve">(2) </t>
    </r>
    <r>
      <rPr>
        <sz val="8"/>
        <rFont val="Arial Narrow"/>
        <family val="2"/>
      </rPr>
      <t>Flujo Operativo = utilidad de operación + depreciación + amortización y otros cargos virtuales de operación.</t>
    </r>
  </si>
  <si>
    <r>
      <t>(3)</t>
    </r>
    <r>
      <rPr>
        <sz val="8"/>
        <rFont val="Arial Narrow"/>
        <family val="2"/>
      </rPr>
      <t xml:space="preserve"> Utilidad por acción (UPA) calculada con 2,100.8 millones de acciones en circulación.</t>
    </r>
  </si>
  <si>
    <t>T_K46v - KOF SIN VENEZUELA</t>
  </si>
  <si>
    <t>Trimestre - Estado de Resultados Consolidado</t>
  </si>
  <si>
    <r>
      <t>Expresado en millones de pesos mexicanos</t>
    </r>
    <r>
      <rPr>
        <vertAlign val="superscript"/>
        <sz val="9"/>
        <color theme="1"/>
        <rFont val="Arial Narrow"/>
        <family val="2"/>
      </rPr>
      <t>(1)</t>
    </r>
  </si>
  <si>
    <t>2T 18</t>
  </si>
  <si>
    <t>% Ing</t>
  </si>
  <si>
    <t>2T 17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</si>
  <si>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 Narrow"/>
        <family val="2"/>
      </rPr>
      <t xml:space="preserve"> % 
Reportado</t>
    </r>
  </si>
  <si>
    <r>
      <rPr>
        <b/>
        <sz val="11"/>
        <color indexed="8"/>
        <rFont val="Symbol"/>
        <family val="1"/>
        <charset val="2"/>
      </rPr>
      <t>D</t>
    </r>
    <r>
      <rPr>
        <b/>
        <sz val="11"/>
        <color indexed="8"/>
        <rFont val="Arial Narrow"/>
        <family val="2"/>
      </rPr>
      <t xml:space="preserve"> % 
Comparable </t>
    </r>
    <r>
      <rPr>
        <b/>
        <vertAlign val="superscript"/>
        <sz val="11"/>
        <color indexed="8"/>
        <rFont val="Arial Narrow"/>
        <family val="2"/>
      </rPr>
      <t>(8)</t>
    </r>
  </si>
  <si>
    <t>Transacciones (millones de transacciones)</t>
  </si>
  <si>
    <r>
      <t xml:space="preserve">Volumen (millones de cajas unidad) </t>
    </r>
    <r>
      <rPr>
        <b/>
        <vertAlign val="superscript"/>
        <sz val="11"/>
        <color theme="1"/>
        <rFont val="Arial Narrow"/>
        <family val="2"/>
      </rPr>
      <t>(2)</t>
    </r>
  </si>
  <si>
    <r>
      <t xml:space="preserve">Precio promedio por caja unidad </t>
    </r>
    <r>
      <rPr>
        <vertAlign val="superscript"/>
        <sz val="11"/>
        <color theme="1"/>
        <rFont val="Arial Narrow"/>
        <family val="2"/>
      </rPr>
      <t>(2)</t>
    </r>
  </si>
  <si>
    <t>Ventas netas</t>
  </si>
  <si>
    <t>Otros ingresos de operación</t>
  </si>
  <si>
    <r>
      <t xml:space="preserve">Ingresos totales </t>
    </r>
    <r>
      <rPr>
        <b/>
        <vertAlign val="superscript"/>
        <sz val="11"/>
        <color theme="1"/>
        <rFont val="Arial Narrow"/>
        <family val="2"/>
      </rPr>
      <t>(3)</t>
    </r>
  </si>
  <si>
    <t>Costo de ventas</t>
  </si>
  <si>
    <t>Gastos de operación</t>
  </si>
  <si>
    <t xml:space="preserve">Otros gastos operativos, neto  </t>
  </si>
  <si>
    <r>
      <t xml:space="preserve">Método de participación operativo en los resultados de asociadas </t>
    </r>
    <r>
      <rPr>
        <vertAlign val="superscript"/>
        <sz val="11"/>
        <color theme="1"/>
        <rFont val="Arial Narrow"/>
        <family val="2"/>
      </rPr>
      <t>(4)</t>
    </r>
  </si>
  <si>
    <r>
      <t xml:space="preserve">Utilidad de operación </t>
    </r>
    <r>
      <rPr>
        <b/>
        <vertAlign val="superscript"/>
        <sz val="11"/>
        <color theme="1"/>
        <rFont val="Arial Narrow"/>
        <family val="2"/>
      </rPr>
      <t>(5)</t>
    </r>
  </si>
  <si>
    <t>Otros gastos no operativos, neto</t>
  </si>
  <si>
    <r>
      <t>Método de participación no operativo en los resultados de asociadas</t>
    </r>
    <r>
      <rPr>
        <vertAlign val="superscript"/>
        <sz val="11"/>
        <color theme="1"/>
        <rFont val="Arial Narrow"/>
        <family val="2"/>
      </rPr>
      <t>(6)</t>
    </r>
  </si>
  <si>
    <t>NA</t>
  </si>
  <si>
    <t>Gastos financieros</t>
  </si>
  <si>
    <t>Productos financieros</t>
  </si>
  <si>
    <t>Gastos financieros, neto</t>
  </si>
  <si>
    <t>Pérdida (utilidad) cambiaria</t>
  </si>
  <si>
    <t>(Utilidad) pérdida por posición monetaria en subsidiarias hiperinflacionarias</t>
  </si>
  <si>
    <t>(Utilidad) pérdida en instrumentos financieros</t>
  </si>
  <si>
    <t>Resultado integral de financiamiento</t>
  </si>
  <si>
    <t>Utilidad antes de impuestos</t>
  </si>
  <si>
    <t>Impuestos</t>
  </si>
  <si>
    <t>Utilidad neta consolidada</t>
  </si>
  <si>
    <t>Participación no controladora</t>
  </si>
  <si>
    <r>
      <t xml:space="preserve">Utilidad de operación </t>
    </r>
    <r>
      <rPr>
        <vertAlign val="superscript"/>
        <sz val="11"/>
        <color theme="1"/>
        <rFont val="Arial Narrow"/>
        <family val="2"/>
      </rPr>
      <t>(5)</t>
    </r>
  </si>
  <si>
    <t>Depreciación</t>
  </si>
  <si>
    <t>Amortización y otros cargos virtuales</t>
  </si>
  <si>
    <r>
      <t xml:space="preserve">Flujo operativo </t>
    </r>
    <r>
      <rPr>
        <b/>
        <vertAlign val="superscript"/>
        <sz val="11"/>
        <color theme="1"/>
        <rFont val="Arial Narrow"/>
        <family val="2"/>
      </rPr>
      <t>(5)(7)</t>
    </r>
  </si>
  <si>
    <t>CAPEX</t>
  </si>
  <si>
    <r>
      <t>(1)</t>
    </r>
    <r>
      <rPr>
        <sz val="8"/>
        <color indexed="63"/>
        <rFont val="Times New Roman"/>
        <family val="1"/>
      </rPr>
      <t xml:space="preserve"> Excepto transacciones, volumen y precio promedio por caja unidad.</t>
    </r>
  </si>
  <si>
    <r>
      <t>(2)</t>
    </r>
    <r>
      <rPr>
        <sz val="8"/>
        <color indexed="63"/>
        <rFont val="Times New Roman"/>
        <family val="1"/>
      </rPr>
      <t xml:space="preserve"> Volumen y precio promedio por caja unidad excluyen los resultados de cerveza.</t>
    </r>
  </si>
  <si>
    <r>
      <t>(3)</t>
    </r>
    <r>
      <rPr>
        <sz val="8"/>
        <color indexed="63"/>
        <rFont val="Times New Roman"/>
        <family val="1"/>
      </rPr>
      <t xml:space="preserve"> Favor de consultar la página 18 para el desglose de ingresos.</t>
    </r>
  </si>
  <si>
    <r>
      <t>(4)</t>
    </r>
    <r>
      <rPr>
        <sz val="8"/>
        <color indexed="63"/>
        <rFont val="Times New Roman"/>
        <family val="1"/>
      </rPr>
      <t xml:space="preserve"> Incluye método de participación en Jugos del Valle, Leao Alimentos, Estrella Azul, entre otros. </t>
    </r>
  </si>
  <si>
    <r>
      <t>(5)</t>
    </r>
    <r>
      <rPr>
        <sz val="8"/>
        <color indexed="63"/>
        <rFont val="Times New Roman"/>
        <family val="1"/>
      </rPr>
      <t xml:space="preserve"> Las líneas de utilidad de operación y el flujo operativo se presentan como una medida no contable para comodidad del lector</t>
    </r>
  </si>
  <si>
    <r>
      <t>(6)</t>
    </r>
    <r>
      <rPr>
        <sz val="8"/>
        <color indexed="63"/>
        <rFont val="Times New Roman"/>
        <family val="1"/>
      </rPr>
      <t xml:space="preserve"> Incluye método de participación en PIASA, IEQSA, Beta San Miguel, IMER y KSP Participacoes entre otros.</t>
    </r>
  </si>
  <si>
    <r>
      <t>(7)</t>
    </r>
    <r>
      <rPr>
        <sz val="8"/>
        <color indexed="63"/>
        <rFont val="Times New Roman"/>
        <family val="1"/>
      </rPr>
      <t xml:space="preserve"> Flujo operativo = utilidad de operación + depreciación, amortización y otros cargos virtuales de operación</t>
    </r>
  </si>
  <si>
    <r>
      <t>(8)</t>
    </r>
    <r>
      <rPr>
        <sz val="8"/>
        <color indexed="63"/>
        <rFont val="Times New Roman"/>
        <family val="1"/>
      </rPr>
      <t xml:space="preserve">  Favor de consultar la página 10 para obtener nuestra definición de “comparable” y la descripción de los factores que afectan la comparabilidad en nuestro desempeño financiero y operativo.</t>
    </r>
  </si>
  <si>
    <t>Cerveza Q2 17</t>
  </si>
  <si>
    <t>Cerveza Q2 16</t>
  </si>
  <si>
    <t>Ingreso Cerveza 3Q 2017</t>
  </si>
  <si>
    <t>Ingreso Cerveza 3Q 2016</t>
  </si>
  <si>
    <t>Acumulado - Estado de Resultados Consolidado</t>
  </si>
  <si>
    <t>Acumulado 2018</t>
  </si>
  <si>
    <t>Acumulado 2017</t>
  </si>
  <si>
    <r>
      <t>(3)</t>
    </r>
    <r>
      <rPr>
        <sz val="8"/>
        <color indexed="63"/>
        <rFont val="Times New Roman"/>
        <family val="1"/>
      </rPr>
      <t xml:space="preserve"> Favor de consultar la página 19 para el desglose de ingresos.</t>
    </r>
  </si>
  <si>
    <r>
      <t>(4)</t>
    </r>
    <r>
      <rPr>
        <sz val="8"/>
        <color indexed="63"/>
        <rFont val="Times New Roman"/>
        <family val="1"/>
      </rPr>
      <t xml:space="preserve"> Incluye método de participación en Jugos del Valle, Leao Alimentos, Estrella Azul, entre otros. Para enero'17 incluye Coca-Cola FEMSA Philippines, Inc.</t>
    </r>
  </si>
  <si>
    <t>L_K49 - Mexico y Centroamerica</t>
  </si>
  <si>
    <t>División México y Centroamérica</t>
  </si>
  <si>
    <t>Información Trimestral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</si>
  <si>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 Narrow"/>
        <family val="2"/>
      </rPr>
      <t xml:space="preserve"> % 
Comparable</t>
    </r>
    <r>
      <rPr>
        <b/>
        <vertAlign val="superscript"/>
        <sz val="11"/>
        <color theme="1"/>
        <rFont val="Arial Narrow"/>
        <family val="2"/>
      </rPr>
      <t>(6)</t>
    </r>
  </si>
  <si>
    <t>Volumen (millones de cajas unidad)</t>
  </si>
  <si>
    <t>Precio promedio por caja unidad</t>
  </si>
  <si>
    <t>Ventas netas.</t>
  </si>
  <si>
    <t>Otros ingresos de operación.</t>
  </si>
  <si>
    <r>
      <t xml:space="preserve">Ingresos totales </t>
    </r>
    <r>
      <rPr>
        <b/>
        <vertAlign val="superscript"/>
        <sz val="11"/>
        <color theme="1"/>
        <rFont val="Arial Narrow"/>
        <family val="2"/>
      </rPr>
      <t>(2)</t>
    </r>
  </si>
  <si>
    <t>Otros gastos operativos, neto</t>
  </si>
  <si>
    <r>
      <t xml:space="preserve">Método de participación operativo en resultados de asociadas </t>
    </r>
    <r>
      <rPr>
        <vertAlign val="superscript"/>
        <sz val="11"/>
        <color theme="1"/>
        <rFont val="Arial Narrow"/>
        <family val="2"/>
      </rPr>
      <t>(3)</t>
    </r>
  </si>
  <si>
    <r>
      <t xml:space="preserve">Utilidad de operación </t>
    </r>
    <r>
      <rPr>
        <b/>
        <vertAlign val="superscript"/>
        <sz val="11"/>
        <color theme="1"/>
        <rFont val="Arial Narrow"/>
        <family val="2"/>
      </rPr>
      <t>(4)</t>
    </r>
  </si>
  <si>
    <t>Depreciación, amortización y otros cargos virtuales</t>
  </si>
  <si>
    <r>
      <t xml:space="preserve">Flujo operativo </t>
    </r>
    <r>
      <rPr>
        <b/>
        <vertAlign val="superscript"/>
        <sz val="11"/>
        <color theme="1"/>
        <rFont val="Arial Narrow"/>
        <family val="2"/>
      </rPr>
      <t>(4)(5)</t>
    </r>
  </si>
  <si>
    <t>Información Acumulada</t>
  </si>
  <si>
    <r>
      <t>(1)</t>
    </r>
    <r>
      <rPr>
        <sz val="8"/>
        <color indexed="63"/>
        <rFont val="Times New Roman"/>
        <family val="1"/>
      </rPr>
      <t xml:space="preserve"> Excepto transacciones, volumen y precio promedio por caja unidad</t>
    </r>
  </si>
  <si>
    <r>
      <t>(2)</t>
    </r>
    <r>
      <rPr>
        <sz val="8"/>
        <color indexed="63"/>
        <rFont val="Times New Roman"/>
        <family val="1"/>
      </rPr>
      <t xml:space="preserve"> Favor de consultar las páginas 18 y 19 para el desglose de ingresos.</t>
    </r>
  </si>
  <si>
    <r>
      <t>(2)</t>
    </r>
    <r>
      <rPr>
        <sz val="8"/>
        <color indexed="63"/>
        <rFont val="Times New Roman"/>
        <family val="1"/>
      </rPr>
      <t xml:space="preserve"> </t>
    </r>
    <r>
      <rPr>
        <u/>
        <sz val="8"/>
        <color indexed="63"/>
        <rFont val="Times New Roman"/>
        <family val="1"/>
      </rPr>
      <t>Información acumulada</t>
    </r>
    <r>
      <rPr>
        <b/>
        <sz val="8"/>
        <color indexed="63"/>
        <rFont val="Times New Roman"/>
        <family val="1"/>
      </rPr>
      <t>:</t>
    </r>
    <r>
      <rPr>
        <sz val="8"/>
        <color indexed="63"/>
        <rFont val="Times New Roman"/>
        <family val="1"/>
      </rPr>
      <t xml:space="preserve"> Incluye ingresos totales en México por Ps. 79,850  millones durante los primeros doce meses de 2017 y Ps. 74,413 durante el mismo periodo del año anterior.</t>
    </r>
  </si>
  <si>
    <r>
      <rPr>
        <vertAlign val="superscript"/>
        <sz val="6.4"/>
        <color theme="1"/>
        <rFont val="Times New Roman"/>
        <family val="1"/>
      </rPr>
      <t xml:space="preserve">(3) </t>
    </r>
    <r>
      <rPr>
        <sz val="8"/>
        <color theme="1"/>
        <rFont val="Times New Roman"/>
        <family val="1"/>
      </rPr>
      <t>Incluye método de participación en Jugos del Valle, Leao Alimentos, Estrella Azul, entre otros. Para enero'17 incluye Coca-Cola FEMSA Philippines, Inc.</t>
    </r>
  </si>
  <si>
    <r>
      <t>(4)</t>
    </r>
    <r>
      <rPr>
        <sz val="8"/>
        <color indexed="63"/>
        <rFont val="Times New Roman"/>
        <family val="1"/>
      </rPr>
      <t xml:space="preserve"> Incluye método de participación en Jugos del Valle, Leao Alimentos, Estrella Azul, un mes de 2017 y nueve meses de 2016 de Coca-Cola FEMSA Philippines, Inc., entre otros. </t>
    </r>
  </si>
  <si>
    <r>
      <rPr>
        <vertAlign val="superscript"/>
        <sz val="6.4"/>
        <color theme="1"/>
        <rFont val="Times New Roman"/>
        <family val="1"/>
      </rPr>
      <t>(3)</t>
    </r>
    <r>
      <rPr>
        <sz val="8"/>
        <color theme="1"/>
        <rFont val="Times New Roman"/>
        <family val="1"/>
      </rPr>
      <t xml:space="preserve"> </t>
    </r>
    <r>
      <rPr>
        <u/>
        <sz val="8"/>
        <color theme="1"/>
        <rFont val="Times New Roman"/>
        <family val="1"/>
      </rPr>
      <t>información acumulada:</t>
    </r>
    <r>
      <rPr>
        <sz val="8"/>
        <color theme="1"/>
        <rFont val="Times New Roman"/>
        <family val="1"/>
      </rPr>
      <t xml:space="preserve"> incluye metodo de participación de Jugos del Valle, Estrella Azul, un mes de 2017 y doce meses de 2016 de Coca-Cola FEMSA Philippines, Inc. entre otros.</t>
    </r>
  </si>
  <si>
    <r>
      <rPr>
        <vertAlign val="superscript"/>
        <sz val="6.4"/>
        <rFont val="Times New Roman"/>
        <family val="1"/>
      </rPr>
      <t>(4)</t>
    </r>
    <r>
      <rPr>
        <sz val="8"/>
        <rFont val="Times New Roman"/>
        <family val="1"/>
      </rPr>
      <t xml:space="preserve"> Las líneas de utilidad de operación y el flujo operativo se presentan como una medida no contable para comodidad del lector</t>
    </r>
  </si>
  <si>
    <r>
      <rPr>
        <vertAlign val="superscript"/>
        <sz val="8"/>
        <rFont val="Times New Roman"/>
        <family val="1"/>
      </rPr>
      <t>(5)</t>
    </r>
    <r>
      <rPr>
        <sz val="8"/>
        <color indexed="63"/>
        <rFont val="Times New Roman"/>
        <family val="1"/>
      </rPr>
      <t xml:space="preserve"> Flujo operativo = utilidad de operación + depreciación, amortización y otros cargos virtuales de operación</t>
    </r>
  </si>
  <si>
    <r>
      <t>(6)</t>
    </r>
    <r>
      <rPr>
        <sz val="8"/>
        <color indexed="63"/>
        <rFont val="Times New Roman"/>
        <family val="1"/>
      </rPr>
      <t xml:space="preserve"> Favor de consultar la página 10 para obtener nuestra definición de “comparable” y la descripción de los factores que afectan la comparabilidad en nuestro desempeño financiero y operativo.</t>
    </r>
  </si>
  <si>
    <t>División Sudamérica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</si>
  <si>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 Narrow"/>
        <family val="2"/>
      </rPr>
      <t xml:space="preserve"> % 
Comparable</t>
    </r>
    <r>
      <rPr>
        <b/>
        <vertAlign val="superscript"/>
        <sz val="11"/>
        <color theme="1"/>
        <rFont val="Arial Narrow"/>
        <family val="2"/>
      </rPr>
      <t>(7)</t>
    </r>
  </si>
  <si>
    <r>
      <t xml:space="preserve">Método de participación operativo en resultados de asociadas </t>
    </r>
    <r>
      <rPr>
        <vertAlign val="superscript"/>
        <sz val="11"/>
        <color theme="1"/>
        <rFont val="Arial Narrow"/>
        <family val="2"/>
      </rPr>
      <t>(4)</t>
    </r>
  </si>
  <si>
    <r>
      <t xml:space="preserve">Flujo operativo </t>
    </r>
    <r>
      <rPr>
        <b/>
        <vertAlign val="superscript"/>
        <sz val="11"/>
        <color theme="1"/>
        <rFont val="Arial Narrow"/>
        <family val="2"/>
      </rPr>
      <t>(5)(6)</t>
    </r>
  </si>
  <si>
    <r>
      <t>(2)</t>
    </r>
    <r>
      <rPr>
        <sz val="8"/>
        <color indexed="63"/>
        <rFont val="Times New Roman"/>
        <family val="1"/>
      </rPr>
      <t xml:space="preserve"> Volumen y precio promedio por caja unidad excluyen los resultados de cerveza</t>
    </r>
  </si>
  <si>
    <r>
      <t>(3)</t>
    </r>
    <r>
      <rPr>
        <sz val="8"/>
        <color indexed="63"/>
        <rFont val="Times New Roman"/>
        <family val="1"/>
      </rPr>
      <t xml:space="preserve"> Favor de consultar las páginas 18 y 19 para el desglose de ingresos.</t>
    </r>
  </si>
  <si>
    <r>
      <t>(4)</t>
    </r>
    <r>
      <rPr>
        <sz val="8"/>
        <color indexed="63"/>
        <rFont val="Times New Roman"/>
        <family val="1"/>
      </rPr>
      <t xml:space="preserve"> Incluye método de participación en Leao Alimentos, Verde Campo, entre otros.</t>
    </r>
  </si>
  <si>
    <r>
      <t>(5)</t>
    </r>
    <r>
      <rPr>
        <sz val="8"/>
        <color indexed="63"/>
        <rFont val="Times New Roman"/>
        <family val="1"/>
      </rPr>
      <t xml:space="preserve"> Las líneas de utilidad de operación y el flujo operativo se presentan como una medida no contable para comodidad del lector.</t>
    </r>
  </si>
  <si>
    <r>
      <t>(6)</t>
    </r>
    <r>
      <rPr>
        <sz val="8"/>
        <color indexed="63"/>
        <rFont val="Times New Roman"/>
        <family val="1"/>
      </rPr>
      <t xml:space="preserve"> Flujo operativo = utilidad de operación + depreciación, amortización y otros cargos virtuales de operación.</t>
    </r>
  </si>
  <si>
    <r>
      <t>(7)</t>
    </r>
    <r>
      <rPr>
        <sz val="8"/>
        <color indexed="63"/>
        <rFont val="Times New Roman"/>
        <family val="1"/>
      </rPr>
      <t xml:space="preserve">  Favor de consultar la página 10 para obtener nuestra definición de “comparable” y la descripción de los factores que afectan la comparabilidad en nuestro desempeño financiero y operativo.</t>
    </r>
  </si>
  <si>
    <t>División Asia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</si>
  <si>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 Narrow"/>
        <family val="2"/>
      </rPr>
      <t xml:space="preserve"> % 
Comparable</t>
    </r>
    <r>
      <rPr>
        <b/>
        <vertAlign val="superscript"/>
        <sz val="11"/>
        <color theme="1"/>
        <rFont val="Arial Narrow"/>
        <family val="2"/>
      </rPr>
      <t>(4)</t>
    </r>
  </si>
  <si>
    <r>
      <t xml:space="preserve">Flujo operativo </t>
    </r>
    <r>
      <rPr>
        <b/>
        <vertAlign val="superscript"/>
        <sz val="11"/>
        <color theme="1"/>
        <rFont val="Arial Narrow"/>
        <family val="2"/>
      </rPr>
      <t>(3)</t>
    </r>
  </si>
  <si>
    <r>
      <t xml:space="preserve">Acumulado 2017 </t>
    </r>
    <r>
      <rPr>
        <b/>
        <vertAlign val="superscript"/>
        <sz val="8.8000000000000007"/>
        <color theme="1"/>
        <rFont val="Arial Narrow"/>
        <family val="2"/>
      </rPr>
      <t>(2)</t>
    </r>
  </si>
  <si>
    <r>
      <t xml:space="preserve">(2) </t>
    </r>
    <r>
      <rPr>
        <sz val="8"/>
        <color indexed="63"/>
        <rFont val="Times New Roman"/>
        <family val="1"/>
      </rPr>
      <t>Incluy unicamente febrero a junio para 2017</t>
    </r>
  </si>
  <si>
    <r>
      <t>(3)</t>
    </r>
    <r>
      <rPr>
        <sz val="8"/>
        <color indexed="63"/>
        <rFont val="Times New Roman"/>
        <family val="1"/>
      </rPr>
      <t xml:space="preserve"> Flujo operativo = utilidad de operación + depreciación, amortización y otros cargos virtuales de operación.</t>
    </r>
  </si>
  <si>
    <r>
      <t>(4)</t>
    </r>
    <r>
      <rPr>
        <sz val="8"/>
        <color indexed="63"/>
        <rFont val="Times New Roman"/>
        <family val="1"/>
      </rPr>
      <t xml:space="preserve"> Favor de consultar la página 10 para obtener nuestra definición de “comparable” y la descripción de los factores que afectan la comparabilidad en nuestro desempeño financiero y operativo.</t>
    </r>
  </si>
  <si>
    <t>Estado de Situación Financiera Consolidado</t>
  </si>
  <si>
    <t>Jun-18</t>
  </si>
  <si>
    <t>Dic-17</t>
  </si>
  <si>
    <t>Activo</t>
  </si>
  <si>
    <t>Activos circulantes</t>
  </si>
  <si>
    <t xml:space="preserve">Efectivo, equivalentes de efectivo y valores negociables </t>
  </si>
  <si>
    <t>Ps.</t>
  </si>
  <si>
    <t>Total cuentas por cobrar</t>
  </si>
  <si>
    <t>Inventarios</t>
  </si>
  <si>
    <t>Otros activos circulantes</t>
  </si>
  <si>
    <t>Total activos circulantes</t>
  </si>
  <si>
    <t>Propiedad, planta y equipo</t>
  </si>
  <si>
    <t>Depreciación acumulada</t>
  </si>
  <si>
    <t>Total propiedad, planta y equipo, neto</t>
  </si>
  <si>
    <t>Inversión en acciones</t>
  </si>
  <si>
    <t>Activos intangibles</t>
  </si>
  <si>
    <t>Otros activos no circulantes</t>
  </si>
  <si>
    <t xml:space="preserve">Total activos  </t>
  </si>
  <si>
    <t>Pasivo y Capital</t>
  </si>
  <si>
    <t>Pasivo circulante</t>
  </si>
  <si>
    <t>Deuda a corto plazo y documentos</t>
  </si>
  <si>
    <t>Proveedores</t>
  </si>
  <si>
    <t>Otros pasivos corto plazo</t>
  </si>
  <si>
    <t>Préstamos bancarios y documentos por pagar a largo plazo</t>
  </si>
  <si>
    <t>Otros pasivos de largo plazo</t>
  </si>
  <si>
    <t>Total pasivo</t>
  </si>
  <si>
    <t>Capital</t>
  </si>
  <si>
    <t>Total participación controladora</t>
  </si>
  <si>
    <t>Total capital</t>
  </si>
  <si>
    <t>Total Pasivo y Capital</t>
  </si>
  <si>
    <r>
      <t>(1) Includes the net reduction in equity of Ps.[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 Narrow"/>
        <family val="2"/>
      </rPr>
      <t>] million recognized in the cumulative translation account as a result of the valuation of our net investment in our subsidiaries and joint ventures. This reduction is originated by the negative translation effect of using the state-run DICOM (former SIMADI) exchange rate of 354.0757 bolivar per U.S. dollar as of March 31, 2016 in Venezuela; and the depreciation of the end-of-period exchange rate of the Brazilian real, the Colombian peso, and the Argentine peso, net of the positive translation effect resulting from the appreciation of the end-of-period exchange rates in Central America and the Philippines; all as compared to the Mexican peso.</t>
    </r>
  </si>
  <si>
    <t>Trimestre - Volumen, Transacciones e Ingresos</t>
  </si>
  <si>
    <t>Por los tres meses terminados el 30 de junio de 2018 y 2017</t>
  </si>
  <si>
    <t>Volumen</t>
  </si>
  <si>
    <t>Expresado en millones de cajas unidad</t>
  </si>
  <si>
    <t>2T 2018</t>
  </si>
  <si>
    <t>2T 2017</t>
  </si>
  <si>
    <t>A/A</t>
  </si>
  <si>
    <t>Refrescos</t>
  </si>
  <si>
    <r>
      <t xml:space="preserve">Agua </t>
    </r>
    <r>
      <rPr>
        <vertAlign val="superscript"/>
        <sz val="11"/>
        <color theme="1"/>
        <rFont val="Arial Narrow"/>
        <family val="2"/>
      </rPr>
      <t>(1)</t>
    </r>
  </si>
  <si>
    <r>
      <t>Garrafón</t>
    </r>
    <r>
      <rPr>
        <vertAlign val="superscript"/>
        <sz val="11"/>
        <color theme="1"/>
        <rFont val="Arial Narrow"/>
        <family val="2"/>
      </rPr>
      <t>(2)</t>
    </r>
  </si>
  <si>
    <t>Otros</t>
  </si>
  <si>
    <t>Total</t>
  </si>
  <si>
    <t>D%</t>
  </si>
  <si>
    <t>México</t>
  </si>
  <si>
    <t>Centroamérica</t>
  </si>
  <si>
    <t>México y Centroamérica</t>
  </si>
  <si>
    <t>Colombia</t>
  </si>
  <si>
    <t>Venezuela</t>
  </si>
  <si>
    <t>-</t>
  </si>
  <si>
    <t>Brasil</t>
  </si>
  <si>
    <t>Argentina</t>
  </si>
  <si>
    <t>Sudamérica</t>
  </si>
  <si>
    <t>Filipinas</t>
  </si>
  <si>
    <t>Asia</t>
  </si>
  <si>
    <r>
      <rPr>
        <vertAlign val="superscript"/>
        <sz val="9"/>
        <color theme="1"/>
        <rFont val="Arial Narrow"/>
        <family val="2"/>
      </rPr>
      <t>(1)</t>
    </r>
    <r>
      <rPr>
        <sz val="9"/>
        <color theme="1"/>
        <rFont val="Arial Narrow"/>
        <family val="2"/>
      </rPr>
      <t xml:space="preserve"> Excluye presentaciones mayores a 5.0 lts;  incluye agua saborizada.</t>
    </r>
  </si>
  <si>
    <r>
      <rPr>
        <vertAlign val="superscript"/>
        <sz val="9"/>
        <color theme="1"/>
        <rFont val="Arial Narrow"/>
        <family val="2"/>
      </rPr>
      <t>(2)</t>
    </r>
    <r>
      <rPr>
        <sz val="9"/>
        <color theme="1"/>
        <rFont val="Arial Narrow"/>
        <family val="2"/>
      </rPr>
      <t xml:space="preserve"> Garrafón: Agua embotellada no carbonatada en presentaciones de 5.0, 19.0 y 20.0 litros; incluye agua saborizada.</t>
    </r>
  </si>
  <si>
    <t>Transacciones</t>
  </si>
  <si>
    <t>Expresado en millones de transacciones</t>
  </si>
  <si>
    <t>Agua</t>
  </si>
  <si>
    <t xml:space="preserve"> </t>
  </si>
  <si>
    <t>Ingresos</t>
  </si>
  <si>
    <t>Expresado en millones de pesos mexicanos</t>
  </si>
  <si>
    <r>
      <t xml:space="preserve">Brasil </t>
    </r>
    <r>
      <rPr>
        <vertAlign val="superscript"/>
        <sz val="11"/>
        <color theme="1"/>
        <rFont val="Arial Narrow"/>
        <family val="2"/>
      </rPr>
      <t>(3)</t>
    </r>
  </si>
  <si>
    <r>
      <rPr>
        <vertAlign val="superscript"/>
        <sz val="9"/>
        <color theme="1"/>
        <rFont val="Arial Narrow"/>
        <family val="2"/>
      </rPr>
      <t>(3)</t>
    </r>
    <r>
      <rPr>
        <sz val="9"/>
        <color theme="1"/>
        <rFont val="Arial Narrow"/>
        <family val="2"/>
      </rPr>
      <t xml:space="preserve"> Brazil incluye ingresos de cerveza por Ps. 2,843 millones para el segundo trimestre de 2018 y Ps. 2,402 millones para el mismo periodo del año anterior. </t>
    </r>
  </si>
  <si>
    <t>Acumulado - Volumen, Transacciones e Ingresos</t>
  </si>
  <si>
    <t>Por los seis meses terminados el 30 de junio de 2018 y 2017</t>
  </si>
  <si>
    <r>
      <t>Filipinas</t>
    </r>
    <r>
      <rPr>
        <vertAlign val="superscript"/>
        <sz val="11"/>
        <color theme="1"/>
        <rFont val="Arial Narrow"/>
        <family val="2"/>
      </rPr>
      <t xml:space="preserve"> (3)</t>
    </r>
  </si>
  <si>
    <r>
      <rPr>
        <vertAlign val="superscript"/>
        <sz val="9"/>
        <color theme="1"/>
        <rFont val="Arial Narrow"/>
        <family val="2"/>
      </rPr>
      <t>(3)</t>
    </r>
    <r>
      <rPr>
        <sz val="9"/>
        <color theme="1"/>
        <rFont val="Arial Narrow"/>
        <family val="2"/>
      </rPr>
      <t xml:space="preserve"> La información reportada para Filipinas 2017 incluye febrero a junio.</t>
    </r>
  </si>
  <si>
    <t>Mexico</t>
  </si>
  <si>
    <r>
      <t xml:space="preserve">Brasil </t>
    </r>
    <r>
      <rPr>
        <vertAlign val="superscript"/>
        <sz val="11"/>
        <color theme="1"/>
        <rFont val="Arial Narrow"/>
        <family val="2"/>
      </rPr>
      <t>(4)</t>
    </r>
  </si>
  <si>
    <t>South America</t>
  </si>
  <si>
    <r>
      <rPr>
        <vertAlign val="superscript"/>
        <sz val="9"/>
        <color theme="1"/>
        <rFont val="Arial Narrow"/>
        <family val="2"/>
      </rPr>
      <t>(4)</t>
    </r>
    <r>
      <rPr>
        <sz val="9"/>
        <color theme="1"/>
        <rFont val="Arial Narrow"/>
        <family val="2"/>
      </rPr>
      <t xml:space="preserve"> Brasil incluye ingresos de cerveza por Ps. 6,429 millones para los primeros seis meses de 2018  y Ps. 5,927 millones para el mismo periodo del año anterior. </t>
    </r>
  </si>
  <si>
    <t>Información Macroeconómica</t>
  </si>
  <si>
    <t>Segundo trimestre 2018</t>
  </si>
  <si>
    <r>
      <t xml:space="preserve">Inflación </t>
    </r>
    <r>
      <rPr>
        <b/>
        <vertAlign val="superscript"/>
        <sz val="12.65"/>
        <color theme="1"/>
        <rFont val="Arial Narrow"/>
        <family val="2"/>
      </rPr>
      <t>(1)</t>
    </r>
  </si>
  <si>
    <t>U 12 M</t>
  </si>
  <si>
    <r>
      <t xml:space="preserve">Venezuela </t>
    </r>
    <r>
      <rPr>
        <vertAlign val="superscript"/>
        <sz val="11"/>
        <color theme="1"/>
        <rFont val="Arial Narrow"/>
        <family val="2"/>
      </rPr>
      <t>(2)</t>
    </r>
  </si>
  <si>
    <r>
      <rPr>
        <vertAlign val="superscript"/>
        <sz val="10.35"/>
        <color theme="1"/>
        <rFont val="Arial Narrow"/>
        <family val="2"/>
      </rPr>
      <t>(1)</t>
    </r>
    <r>
      <rPr>
        <sz val="9"/>
        <color theme="1"/>
        <rFont val="Arial Narrow"/>
        <family val="2"/>
      </rPr>
      <t xml:space="preserve"> Fuente: inflación publicada por los Bancos Centrales de cada país</t>
    </r>
  </si>
  <si>
    <r>
      <t>Tipo de cambio promedio de cada periodo</t>
    </r>
    <r>
      <rPr>
        <b/>
        <vertAlign val="superscript"/>
        <sz val="12.65"/>
        <color theme="1"/>
        <rFont val="Arial Narrow"/>
        <family val="2"/>
      </rPr>
      <t xml:space="preserve"> (2)</t>
    </r>
  </si>
  <si>
    <t>Tipo de Cambio Trimestral (moneda local por USD)</t>
  </si>
  <si>
    <t>Tipo de Cambio Acumulado (moneda local por USD)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</si>
  <si>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 Narrow"/>
        <family val="2"/>
      </rPr>
      <t xml:space="preserve"> %</t>
    </r>
  </si>
  <si>
    <t>Acum 18</t>
  </si>
  <si>
    <t>Acum 17</t>
  </si>
  <si>
    <t>Guatemala</t>
  </si>
  <si>
    <t>Nicaragua</t>
  </si>
  <si>
    <t>Costa Rica</t>
  </si>
  <si>
    <t>Panama</t>
  </si>
  <si>
    <t>Brazil</t>
  </si>
  <si>
    <t>Tipo de cambio de cierre de periodo</t>
  </si>
  <si>
    <t>Tipo de Cambio Cierre (moneda local por USD)</t>
  </si>
  <si>
    <t>Jun 2018</t>
  </si>
  <si>
    <t>Jun 2017</t>
  </si>
  <si>
    <t>Mar 2018</t>
  </si>
  <si>
    <t>Mar 2017</t>
  </si>
  <si>
    <t>Philippines</t>
  </si>
  <si>
    <r>
      <rPr>
        <vertAlign val="superscript"/>
        <sz val="10.35"/>
        <color theme="1"/>
        <rFont val="Arial Narrow"/>
        <family val="2"/>
      </rPr>
      <t>(2) Tipo de cambio promedio para cada periodo calculado con el promedio de cada mes</t>
    </r>
    <r>
      <rPr>
        <sz val="9"/>
        <color theme="1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</si>
</sst>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_-;\-* #,##0.00_-;_-* &quot;-&quot;??_-;_-@_-"/>
    <numFmt numFmtId="164" formatCode="0.0%;\(0.0%\)"/>
    <numFmt numFmtId="165" formatCode="0.0%"/>
    <numFmt numFmtId="166" formatCode="_(* #,##0.0_);_(* \(#,##0.0\);_(* &quot;-&quot;??_);_(@_)"/>
    <numFmt numFmtId="167" formatCode="_(* #,##0_);_(* \(#,##0\);_(* &quot;-&quot;??_);_(@_)"/>
    <numFmt numFmtId="168" formatCode="0.0%;\-0.0%"/>
    <numFmt numFmtId="169" formatCode="_(* #,##0.00_);_(* \(#,##0.00\);_(* &quot;-&quot;??_);_(@_)"/>
    <numFmt numFmtId="170" formatCode="_-* #,##0.00000000000000_-;\-* #,##0.00000000000000_-;_-* &quot;-&quot;??_-;_-@_-"/>
    <numFmt numFmtId="171" formatCode="_(* #,##0.00000000_);_(* \(#,##0.00000000\);_(* &quot;-&quot;??_);_(@_)"/>
    <numFmt numFmtId="172" formatCode="0.0%;[Red]\(0.0%\)"/>
    <numFmt numFmtId="173" formatCode="0.00000%"/>
    <numFmt numFmtId="174" formatCode="#,##0.0"/>
    <numFmt numFmtId="175" formatCode="0.00\ &quot;años&quot;"/>
    <numFmt numFmtId="176" formatCode="m\o\n\th\ d\,\ yyyy"/>
    <numFmt numFmtId="177" formatCode=";;;"/>
    <numFmt numFmtId="178" formatCode="#,##0.00[$€];[Red]\-#,##0.00[$€]"/>
    <numFmt numFmtId="179" formatCode="#.00"/>
    <numFmt numFmtId="180" formatCode="#."/>
    <numFmt numFmtId="181" formatCode="_(* #,##0_);_(* \(#,##0\);_(* &quot;-&quot;_);_(@_)"/>
    <numFmt numFmtId="182" formatCode="General_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i/>
      <sz val="9"/>
      <color indexed="63"/>
      <name val="Arial Narrow"/>
      <family val="2"/>
    </font>
    <font>
      <sz val="11"/>
      <name val="Symbol"/>
      <family val="1"/>
      <charset val="2"/>
    </font>
    <font>
      <vertAlign val="superscript"/>
      <sz val="11"/>
      <name val="Arial Narrow"/>
      <family val="2"/>
    </font>
    <font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sz val="9"/>
      <color theme="0" tint="-0.499984740745262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Symbol"/>
      <family val="1"/>
      <charset val="2"/>
    </font>
    <font>
      <b/>
      <sz val="11"/>
      <color indexed="8"/>
      <name val="Symbol"/>
      <family val="1"/>
      <charset val="2"/>
    </font>
    <font>
      <b/>
      <sz val="11"/>
      <color indexed="8"/>
      <name val="Arial Narrow"/>
      <family val="2"/>
    </font>
    <font>
      <b/>
      <vertAlign val="superscript"/>
      <sz val="11"/>
      <color indexed="8"/>
      <name val="Arial Narrow"/>
      <family val="2"/>
    </font>
    <font>
      <b/>
      <vertAlign val="superscript"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vertAlign val="superscript"/>
      <sz val="8"/>
      <color indexed="63"/>
      <name val="Times New Roman"/>
      <family val="1"/>
    </font>
    <font>
      <sz val="8"/>
      <color indexed="63"/>
      <name val="Times New Roman"/>
      <family val="1"/>
    </font>
    <font>
      <sz val="11"/>
      <color rgb="FF000000"/>
      <name val="Arial Narrow"/>
      <family val="2"/>
    </font>
    <font>
      <sz val="9"/>
      <color theme="0" tint="-0.499984740745262"/>
      <name val="Arial Narrow"/>
      <family val="2"/>
    </font>
    <font>
      <u/>
      <sz val="8"/>
      <color indexed="63"/>
      <name val="Times New Roman"/>
      <family val="1"/>
    </font>
    <font>
      <b/>
      <sz val="8"/>
      <color indexed="63"/>
      <name val="Times New Roman"/>
      <family val="1"/>
    </font>
    <font>
      <sz val="8"/>
      <color theme="1"/>
      <name val="Times New Roman"/>
      <family val="1"/>
    </font>
    <font>
      <vertAlign val="superscript"/>
      <sz val="6.4"/>
      <color theme="1"/>
      <name val="Times New Roman"/>
      <family val="1"/>
    </font>
    <font>
      <u/>
      <sz val="8"/>
      <color theme="1"/>
      <name val="Times New Roman"/>
      <family val="1"/>
    </font>
    <font>
      <sz val="8"/>
      <name val="Times New Roman"/>
      <family val="1"/>
    </font>
    <font>
      <vertAlign val="superscript"/>
      <sz val="6.4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.8000000000000007"/>
      <color theme="1"/>
      <name val="Arial Narrow"/>
      <family val="2"/>
    </font>
    <font>
      <sz val="9"/>
      <color theme="1"/>
      <name val="Symbol"/>
      <family val="1"/>
      <charset val="2"/>
    </font>
    <font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Symbol"/>
      <family val="1"/>
      <charset val="2"/>
    </font>
    <font>
      <sz val="11"/>
      <color theme="0"/>
      <name val="Arial Narrow"/>
      <family val="2"/>
    </font>
    <font>
      <i/>
      <sz val="11"/>
      <color theme="1"/>
      <name val="Arial Narrow"/>
      <family val="2"/>
    </font>
    <font>
      <b/>
      <vertAlign val="superscript"/>
      <sz val="12.65"/>
      <color theme="1"/>
      <name val="Arial Narrow"/>
      <family val="2"/>
    </font>
    <font>
      <vertAlign val="superscript"/>
      <sz val="10.35"/>
      <color theme="1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Courier"/>
      <family val="3"/>
    </font>
    <font>
      <sz val="11"/>
      <color indexed="17"/>
      <name val="Calibri"/>
      <family val="2"/>
    </font>
    <font>
      <sz val="10"/>
      <color indexed="2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Helv"/>
    </font>
    <font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rgb="FFFF0000"/>
      <name val="Calibri"/>
      <family val="2"/>
      <scheme val="minor"/>
    </font>
    <font>
      <sz val="12"/>
      <name val="Arial"/>
      <family val="2"/>
    </font>
    <font>
      <sz val="10"/>
      <name val="MS Sans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9"/>
      <name val="Times New Roman"/>
      <family val="1"/>
    </font>
    <font>
      <sz val="11"/>
      <color indexed="20"/>
      <name val="Calibri"/>
      <family val="2"/>
    </font>
    <font>
      <sz val="10"/>
      <color indexed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1"/>
      <color indexed="63"/>
      <name val="Calibri"/>
      <family val="2"/>
    </font>
    <font>
      <b/>
      <sz val="10"/>
      <name val="Arial Rounded MT Bold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8080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16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1" fillId="3" borderId="0" applyNumberFormat="0" applyBorder="0" applyAlignment="0" applyProtection="0"/>
    <xf numFmtId="0" fontId="48" fillId="23" borderId="0" applyNumberFormat="0" applyBorder="0" applyAlignment="0" applyProtection="0"/>
    <xf numFmtId="0" fontId="1" fillId="5" borderId="0" applyNumberFormat="0" applyBorder="0" applyAlignment="0" applyProtection="0"/>
    <xf numFmtId="0" fontId="48" fillId="24" borderId="0" applyNumberFormat="0" applyBorder="0" applyAlignment="0" applyProtection="0"/>
    <xf numFmtId="0" fontId="1" fillId="7" borderId="0" applyNumberFormat="0" applyBorder="0" applyAlignment="0" applyProtection="0"/>
    <xf numFmtId="0" fontId="48" fillId="25" borderId="0" applyNumberFormat="0" applyBorder="0" applyAlignment="0" applyProtection="0"/>
    <xf numFmtId="0" fontId="1" fillId="9" borderId="0" applyNumberFormat="0" applyBorder="0" applyAlignment="0" applyProtection="0"/>
    <xf numFmtId="0" fontId="48" fillId="26" borderId="0" applyNumberFormat="0" applyBorder="0" applyAlignment="0" applyProtection="0"/>
    <xf numFmtId="0" fontId="1" fillId="11" borderId="0" applyNumberFormat="0" applyBorder="0" applyAlignment="0" applyProtection="0"/>
    <xf numFmtId="0" fontId="48" fillId="27" borderId="0" applyNumberFormat="0" applyBorder="0" applyAlignment="0" applyProtection="0"/>
    <xf numFmtId="0" fontId="1" fillId="13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26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1" fillId="4" borderId="0" applyNumberFormat="0" applyBorder="0" applyAlignment="0" applyProtection="0"/>
    <xf numFmtId="0" fontId="48" fillId="29" borderId="0" applyNumberFormat="0" applyBorder="0" applyAlignment="0" applyProtection="0"/>
    <xf numFmtId="0" fontId="1" fillId="6" borderId="0" applyNumberFormat="0" applyBorder="0" applyAlignment="0" applyProtection="0"/>
    <xf numFmtId="0" fontId="48" fillId="30" borderId="0" applyNumberFormat="0" applyBorder="0" applyAlignment="0" applyProtection="0"/>
    <xf numFmtId="0" fontId="1" fillId="8" borderId="0" applyNumberFormat="0" applyBorder="0" applyAlignment="0" applyProtection="0"/>
    <xf numFmtId="0" fontId="48" fillId="31" borderId="0" applyNumberFormat="0" applyBorder="0" applyAlignment="0" applyProtection="0"/>
    <xf numFmtId="0" fontId="1" fillId="10" borderId="0" applyNumberFormat="0" applyBorder="0" applyAlignment="0" applyProtection="0"/>
    <xf numFmtId="0" fontId="48" fillId="26" borderId="0" applyNumberFormat="0" applyBorder="0" applyAlignment="0" applyProtection="0"/>
    <xf numFmtId="0" fontId="1" fillId="12" borderId="0" applyNumberFormat="0" applyBorder="0" applyAlignment="0" applyProtection="0"/>
    <xf numFmtId="0" fontId="48" fillId="29" borderId="0" applyNumberFormat="0" applyBorder="0" applyAlignment="0" applyProtection="0"/>
    <xf numFmtId="0" fontId="1" fillId="14" borderId="0" applyNumberFormat="0" applyBorder="0" applyAlignment="0" applyProtection="0"/>
    <xf numFmtId="0" fontId="48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3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36" borderId="0" applyNumberFormat="0" applyBorder="0" applyAlignment="0" applyProtection="0"/>
    <xf numFmtId="175" fontId="50" fillId="0" borderId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7" borderId="26" applyNumberFormat="0" applyAlignment="0" applyProtection="0"/>
    <xf numFmtId="0" fontId="54" fillId="38" borderId="27" applyNumberFormat="0" applyAlignment="0" applyProtection="0"/>
    <xf numFmtId="0" fontId="55" fillId="0" borderId="28" applyNumberFormat="0" applyFill="0" applyAlignment="0" applyProtection="0"/>
    <xf numFmtId="0" fontId="54" fillId="38" borderId="27" applyNumberFormat="0" applyAlignment="0" applyProtection="0"/>
    <xf numFmtId="0" fontId="55" fillId="0" borderId="28" applyNumberFormat="0" applyFill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6" fillId="0" borderId="0"/>
    <xf numFmtId="0" fontId="56" fillId="0" borderId="0"/>
    <xf numFmtId="176" fontId="57" fillId="0" borderId="0">
      <protection locked="0"/>
    </xf>
    <xf numFmtId="0" fontId="5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42" borderId="0" applyNumberFormat="0" applyBorder="0" applyAlignment="0" applyProtection="0"/>
    <xf numFmtId="0" fontId="49" fillId="39" borderId="0" applyNumberFormat="0" applyBorder="0" applyAlignment="0" applyProtection="0"/>
    <xf numFmtId="0" fontId="49" fillId="40" borderId="0" applyNumberFormat="0" applyBorder="0" applyAlignment="0" applyProtection="0"/>
    <xf numFmtId="0" fontId="49" fillId="41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42" borderId="0" applyNumberFormat="0" applyBorder="0" applyAlignment="0" applyProtection="0"/>
    <xf numFmtId="0" fontId="59" fillId="28" borderId="26" applyNumberFormat="0" applyAlignment="0" applyProtection="0"/>
    <xf numFmtId="0" fontId="60" fillId="43" borderId="0"/>
    <xf numFmtId="177" fontId="61" fillId="0" borderId="0"/>
    <xf numFmtId="178" fontId="6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9" fontId="57" fillId="0" borderId="0">
      <protection locked="0"/>
    </xf>
    <xf numFmtId="38" fontId="63" fillId="44" borderId="0" applyNumberFormat="0" applyBorder="0" applyAlignment="0" applyProtection="0"/>
    <xf numFmtId="0" fontId="64" fillId="0" borderId="11" applyNumberFormat="0" applyAlignment="0" applyProtection="0">
      <alignment horizontal="left" vertical="center"/>
    </xf>
    <xf numFmtId="0" fontId="64" fillId="0" borderId="3">
      <alignment horizontal="left" vertical="center"/>
    </xf>
    <xf numFmtId="180" fontId="65" fillId="0" borderId="0">
      <protection locked="0"/>
    </xf>
    <xf numFmtId="180" fontId="65" fillId="0" borderId="0">
      <protection locked="0"/>
    </xf>
    <xf numFmtId="0" fontId="66" fillId="0" borderId="0"/>
    <xf numFmtId="0" fontId="67" fillId="24" borderId="0" applyNumberFormat="0" applyBorder="0" applyAlignment="0" applyProtection="0"/>
    <xf numFmtId="0" fontId="67" fillId="24" borderId="0" applyNumberFormat="0" applyBorder="0" applyAlignment="0" applyProtection="0"/>
    <xf numFmtId="10" fontId="63" fillId="45" borderId="16" applyNumberFormat="0" applyBorder="0" applyAlignment="0" applyProtection="0"/>
    <xf numFmtId="0" fontId="68" fillId="0" borderId="0" applyNumberFormat="0" applyFill="0" applyBorder="0" applyAlignment="0">
      <protection locked="0"/>
    </xf>
    <xf numFmtId="181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69" fillId="46" borderId="0" applyNumberFormat="0" applyBorder="0" applyAlignment="0" applyProtection="0"/>
    <xf numFmtId="37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2" fontId="50" fillId="0" borderId="0"/>
    <xf numFmtId="0" fontId="1" fillId="0" borderId="0"/>
    <xf numFmtId="0" fontId="1" fillId="0" borderId="0"/>
    <xf numFmtId="182" fontId="50" fillId="0" borderId="0"/>
    <xf numFmtId="0" fontId="1" fillId="0" borderId="0"/>
    <xf numFmtId="0" fontId="3" fillId="47" borderId="29" applyNumberFormat="0" applyFont="0" applyAlignment="0" applyProtection="0"/>
    <xf numFmtId="0" fontId="3" fillId="47" borderId="29" applyNumberFormat="0" applyFont="0" applyAlignment="0" applyProtection="0"/>
    <xf numFmtId="0" fontId="3" fillId="47" borderId="29" applyNumberFormat="0" applyFont="0" applyAlignment="0" applyProtection="0"/>
    <xf numFmtId="0" fontId="3" fillId="2" borderId="1" applyNumberFormat="0" applyFont="0" applyAlignment="0" applyProtection="0"/>
    <xf numFmtId="0" fontId="3" fillId="47" borderId="29" applyNumberFormat="0" applyFon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1" fontId="3" fillId="0" borderId="0"/>
    <xf numFmtId="0" fontId="52" fillId="0" borderId="0" applyNumberFormat="0" applyFill="0" applyBorder="0" applyAlignment="0" applyProtection="0"/>
    <xf numFmtId="0" fontId="71" fillId="37" borderId="30" applyNumberFormat="0" applyAlignment="0" applyProtection="0"/>
    <xf numFmtId="0" fontId="71" fillId="37" borderId="30" applyNumberFormat="0" applyAlignment="0" applyProtection="0"/>
    <xf numFmtId="0" fontId="71" fillId="37" borderId="30" applyNumberFormat="0" applyAlignment="0" applyProtection="0"/>
    <xf numFmtId="0" fontId="71" fillId="37" borderId="30" applyNumberFormat="0" applyAlignment="0" applyProtection="0"/>
    <xf numFmtId="0" fontId="72" fillId="28" borderId="30" applyNumberFormat="0" applyProtection="0">
      <alignment horizontal="left" vertical="center" indent="1"/>
    </xf>
    <xf numFmtId="0" fontId="72" fillId="28" borderId="30" applyNumberFormat="0" applyProtection="0">
      <alignment horizontal="left" vertical="center" indent="1"/>
    </xf>
    <xf numFmtId="0" fontId="72" fillId="28" borderId="30" applyNumberFormat="0" applyProtection="0">
      <alignment horizontal="left" vertical="center" indent="1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31" applyNumberFormat="0" applyFill="0" applyAlignment="0" applyProtection="0"/>
    <xf numFmtId="0" fontId="76" fillId="0" borderId="32" applyNumberFormat="0" applyFill="0" applyAlignment="0" applyProtection="0"/>
    <xf numFmtId="0" fontId="58" fillId="0" borderId="33" applyNumberFormat="0" applyFill="0" applyAlignment="0" applyProtection="0"/>
    <xf numFmtId="0" fontId="5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2" fillId="0" borderId="0" applyNumberFormat="0" applyFill="0" applyBorder="0" applyAlignment="0" applyProtection="0"/>
  </cellStyleXfs>
  <cellXfs count="286">
    <xf numFmtId="0" fontId="0" fillId="0" borderId="0" xfId="0"/>
    <xf numFmtId="0" fontId="4" fillId="0" borderId="0" xfId="3" applyFont="1"/>
    <xf numFmtId="0" fontId="5" fillId="15" borderId="2" xfId="3" applyFont="1" applyFill="1" applyBorder="1" applyAlignment="1">
      <alignment horizontal="center"/>
    </xf>
    <xf numFmtId="0" fontId="4" fillId="16" borderId="0" xfId="3" applyFont="1" applyFill="1"/>
    <xf numFmtId="0" fontId="6" fillId="16" borderId="2" xfId="3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6" fillId="16" borderId="3" xfId="3" applyFont="1" applyFill="1" applyBorder="1" applyAlignment="1">
      <alignment horizontal="center" vertical="center"/>
    </xf>
    <xf numFmtId="0" fontId="4" fillId="16" borderId="0" xfId="3" applyFont="1" applyFill="1" applyAlignment="1">
      <alignment horizontal="center"/>
    </xf>
    <xf numFmtId="0" fontId="8" fillId="0" borderId="0" xfId="3" quotePrefix="1" applyFont="1" applyFill="1" applyBorder="1" applyAlignment="1">
      <alignment horizontal="left" vertical="center"/>
    </xf>
    <xf numFmtId="0" fontId="4" fillId="16" borderId="0" xfId="3" applyFont="1" applyFill="1" applyBorder="1" applyAlignment="1">
      <alignment horizontal="center" vertical="center"/>
    </xf>
    <xf numFmtId="0" fontId="4" fillId="16" borderId="0" xfId="3" applyFont="1" applyFill="1" applyBorder="1" applyAlignment="1">
      <alignment horizontal="center" vertical="center" wrapText="1"/>
    </xf>
    <xf numFmtId="0" fontId="4" fillId="16" borderId="4" xfId="3" applyFont="1" applyFill="1" applyBorder="1" applyAlignment="1">
      <alignment horizontal="center" vertical="center"/>
    </xf>
    <xf numFmtId="0" fontId="4" fillId="16" borderId="5" xfId="3" applyFont="1" applyFill="1" applyBorder="1" applyAlignment="1">
      <alignment vertical="center"/>
    </xf>
    <xf numFmtId="3" fontId="4" fillId="16" borderId="5" xfId="3" applyNumberFormat="1" applyFont="1" applyFill="1" applyBorder="1" applyAlignment="1">
      <alignment horizontal="center" vertical="center"/>
    </xf>
    <xf numFmtId="164" fontId="4" fillId="16" borderId="3" xfId="4" applyNumberFormat="1" applyFont="1" applyFill="1" applyBorder="1" applyAlignment="1">
      <alignment horizontal="center" vertical="center"/>
    </xf>
    <xf numFmtId="164" fontId="4" fillId="16" borderId="5" xfId="4" applyNumberFormat="1" applyFont="1" applyFill="1" applyBorder="1" applyAlignment="1">
      <alignment horizontal="center" vertical="center"/>
    </xf>
    <xf numFmtId="0" fontId="4" fillId="16" borderId="3" xfId="3" applyFont="1" applyFill="1" applyBorder="1" applyAlignment="1">
      <alignment vertical="center"/>
    </xf>
    <xf numFmtId="3" fontId="4" fillId="16" borderId="3" xfId="3" applyNumberFormat="1" applyFont="1" applyFill="1" applyBorder="1" applyAlignment="1">
      <alignment horizontal="center" vertical="center"/>
    </xf>
    <xf numFmtId="165" fontId="4" fillId="16" borderId="0" xfId="5" applyNumberFormat="1" applyFont="1" applyFill="1" applyBorder="1" applyAlignment="1">
      <alignment horizontal="right" vertical="center"/>
    </xf>
    <xf numFmtId="164" fontId="4" fillId="16" borderId="2" xfId="4" applyNumberFormat="1" applyFont="1" applyFill="1" applyBorder="1" applyAlignment="1">
      <alignment horizontal="center" vertical="center"/>
    </xf>
    <xf numFmtId="0" fontId="4" fillId="16" borderId="6" xfId="3" applyFont="1" applyFill="1" applyBorder="1" applyAlignment="1">
      <alignment vertical="center"/>
    </xf>
    <xf numFmtId="4" fontId="4" fillId="0" borderId="6" xfId="3" applyNumberFormat="1" applyFont="1" applyFill="1" applyBorder="1" applyAlignment="1">
      <alignment horizontal="center" vertical="center"/>
    </xf>
    <xf numFmtId="164" fontId="4" fillId="0" borderId="6" xfId="4" applyNumberFormat="1" applyFont="1" applyFill="1" applyBorder="1" applyAlignment="1">
      <alignment horizontal="center" vertical="center"/>
    </xf>
    <xf numFmtId="164" fontId="4" fillId="0" borderId="6" xfId="3" applyNumberFormat="1" applyFont="1" applyFill="1" applyBorder="1" applyAlignment="1">
      <alignment horizontal="center" vertical="center"/>
    </xf>
    <xf numFmtId="0" fontId="4" fillId="16" borderId="0" xfId="3" applyFont="1" applyFill="1" applyBorder="1"/>
    <xf numFmtId="3" fontId="4" fillId="16" borderId="0" xfId="3" applyNumberFormat="1" applyFont="1" applyFill="1" applyBorder="1" applyAlignment="1">
      <alignment horizontal="center"/>
    </xf>
    <xf numFmtId="165" fontId="4" fillId="16" borderId="0" xfId="5" applyNumberFormat="1" applyFont="1" applyFill="1" applyBorder="1" applyAlignment="1">
      <alignment horizontal="right"/>
    </xf>
    <xf numFmtId="0" fontId="4" fillId="0" borderId="0" xfId="3" applyFont="1" applyBorder="1"/>
    <xf numFmtId="0" fontId="11" fillId="0" borderId="0" xfId="3" quotePrefix="1" applyFont="1" applyFill="1" applyBorder="1" applyAlignment="1">
      <alignment horizontal="left"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3" fillId="0" borderId="0" xfId="3" applyFont="1"/>
    <xf numFmtId="0" fontId="11" fillId="0" borderId="0" xfId="3" applyFont="1" applyFill="1" applyBorder="1" applyAlignment="1">
      <alignment horizontal="left" vertical="center" wrapText="1"/>
    </xf>
    <xf numFmtId="0" fontId="14" fillId="0" borderId="0" xfId="3" applyFont="1" applyFill="1" applyBorder="1" applyAlignment="1">
      <alignment vertical="center" wrapText="1"/>
    </xf>
    <xf numFmtId="0" fontId="15" fillId="17" borderId="0" xfId="0" applyFont="1" applyFill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4" xfId="0" applyFont="1" applyBorder="1"/>
    <xf numFmtId="0" fontId="17" fillId="0" borderId="4" xfId="0" applyFont="1" applyBorder="1" applyAlignment="1">
      <alignment horizontal="center"/>
    </xf>
    <xf numFmtId="0" fontId="17" fillId="0" borderId="4" xfId="0" applyFont="1" applyBorder="1"/>
    <xf numFmtId="0" fontId="17" fillId="0" borderId="2" xfId="0" applyFont="1" applyBorder="1"/>
    <xf numFmtId="17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18" borderId="0" xfId="0" applyFont="1" applyFill="1"/>
    <xf numFmtId="166" fontId="20" fillId="18" borderId="0" xfId="0" applyNumberFormat="1" applyFont="1" applyFill="1"/>
    <xf numFmtId="167" fontId="17" fillId="0" borderId="0" xfId="0" applyNumberFormat="1" applyFont="1"/>
    <xf numFmtId="167" fontId="2" fillId="0" borderId="0" xfId="0" applyNumberFormat="1" applyFont="1"/>
    <xf numFmtId="0" fontId="2" fillId="0" borderId="0" xfId="0" applyFont="1"/>
    <xf numFmtId="168" fontId="20" fillId="18" borderId="0" xfId="0" applyNumberFormat="1" applyFont="1" applyFill="1" applyAlignment="1">
      <alignment horizontal="right"/>
    </xf>
    <xf numFmtId="165" fontId="17" fillId="0" borderId="0" xfId="2" applyNumberFormat="1" applyFont="1"/>
    <xf numFmtId="169" fontId="17" fillId="0" borderId="2" xfId="0" applyNumberFormat="1" applyFont="1" applyBorder="1"/>
    <xf numFmtId="169" fontId="0" fillId="0" borderId="0" xfId="0" applyNumberFormat="1"/>
    <xf numFmtId="168" fontId="17" fillId="0" borderId="2" xfId="0" applyNumberFormat="1" applyFont="1" applyBorder="1" applyAlignment="1">
      <alignment horizontal="right"/>
    </xf>
    <xf numFmtId="168" fontId="17" fillId="0" borderId="0" xfId="0" applyNumberFormat="1" applyFont="1" applyBorder="1" applyAlignment="1">
      <alignment horizontal="right"/>
    </xf>
    <xf numFmtId="168" fontId="0" fillId="0" borderId="0" xfId="0" applyNumberFormat="1"/>
    <xf numFmtId="168" fontId="17" fillId="0" borderId="0" xfId="0" applyNumberFormat="1" applyFont="1" applyAlignment="1">
      <alignment horizontal="right"/>
    </xf>
    <xf numFmtId="167" fontId="17" fillId="0" borderId="2" xfId="0" applyNumberFormat="1" applyFont="1" applyBorder="1"/>
    <xf numFmtId="167" fontId="20" fillId="18" borderId="0" xfId="0" applyNumberFormat="1" applyFont="1" applyFill="1"/>
    <xf numFmtId="168" fontId="20" fillId="18" borderId="7" xfId="0" applyNumberFormat="1" applyFont="1" applyFill="1" applyBorder="1"/>
    <xf numFmtId="168" fontId="20" fillId="18" borderId="7" xfId="0" applyNumberFormat="1" applyFont="1" applyFill="1" applyBorder="1" applyAlignment="1">
      <alignment horizontal="right"/>
    </xf>
    <xf numFmtId="168" fontId="17" fillId="0" borderId="0" xfId="0" applyNumberFormat="1" applyFont="1"/>
    <xf numFmtId="0" fontId="20" fillId="18" borderId="3" xfId="0" applyFont="1" applyFill="1" applyBorder="1"/>
    <xf numFmtId="167" fontId="20" fillId="18" borderId="3" xfId="0" applyNumberFormat="1" applyFont="1" applyFill="1" applyBorder="1"/>
    <xf numFmtId="168" fontId="20" fillId="18" borderId="3" xfId="0" applyNumberFormat="1" applyFont="1" applyFill="1" applyBorder="1"/>
    <xf numFmtId="168" fontId="20" fillId="18" borderId="3" xfId="0" applyNumberFormat="1" applyFont="1" applyFill="1" applyBorder="1" applyAlignment="1">
      <alignment horizontal="right"/>
    </xf>
    <xf numFmtId="168" fontId="17" fillId="0" borderId="2" xfId="0" applyNumberFormat="1" applyFont="1" applyBorder="1"/>
    <xf numFmtId="0" fontId="0" fillId="0" borderId="2" xfId="0" applyBorder="1"/>
    <xf numFmtId="0" fontId="17" fillId="0" borderId="0" xfId="0" applyFont="1" applyBorder="1"/>
    <xf numFmtId="167" fontId="17" fillId="0" borderId="0" xfId="0" applyNumberFormat="1" applyFont="1" applyBorder="1"/>
    <xf numFmtId="168" fontId="17" fillId="0" borderId="0" xfId="0" applyNumberFormat="1" applyFont="1" applyBorder="1"/>
    <xf numFmtId="0" fontId="0" fillId="0" borderId="0" xfId="0" applyBorder="1"/>
    <xf numFmtId="0" fontId="17" fillId="0" borderId="0" xfId="0" applyFont="1" applyAlignment="1">
      <alignment horizontal="left" indent="3"/>
    </xf>
    <xf numFmtId="0" fontId="17" fillId="0" borderId="2" xfId="0" applyFont="1" applyBorder="1" applyAlignment="1">
      <alignment horizontal="left" indent="3"/>
    </xf>
    <xf numFmtId="168" fontId="0" fillId="0" borderId="2" xfId="0" applyNumberFormat="1" applyBorder="1"/>
    <xf numFmtId="0" fontId="17" fillId="0" borderId="3" xfId="0" applyFont="1" applyBorder="1"/>
    <xf numFmtId="167" fontId="17" fillId="0" borderId="3" xfId="0" applyNumberFormat="1" applyFont="1" applyBorder="1"/>
    <xf numFmtId="168" fontId="0" fillId="0" borderId="3" xfId="0" applyNumberFormat="1" applyBorder="1"/>
    <xf numFmtId="168" fontId="17" fillId="0" borderId="3" xfId="0" applyNumberFormat="1" applyFont="1" applyBorder="1" applyAlignment="1">
      <alignment horizontal="right"/>
    </xf>
    <xf numFmtId="168" fontId="0" fillId="0" borderId="7" xfId="0" applyNumberFormat="1" applyBorder="1"/>
    <xf numFmtId="168" fontId="17" fillId="0" borderId="3" xfId="0" applyNumberFormat="1" applyFont="1" applyBorder="1"/>
    <xf numFmtId="167" fontId="17" fillId="0" borderId="0" xfId="0" applyNumberFormat="1" applyFont="1" applyAlignment="1">
      <alignment horizontal="center"/>
    </xf>
    <xf numFmtId="170" fontId="17" fillId="0" borderId="0" xfId="1" applyNumberFormat="1" applyFont="1"/>
    <xf numFmtId="171" fontId="17" fillId="0" borderId="0" xfId="0" applyNumberFormat="1" applyFont="1"/>
    <xf numFmtId="172" fontId="17" fillId="0" borderId="0" xfId="0" applyNumberFormat="1" applyFont="1"/>
    <xf numFmtId="172" fontId="17" fillId="0" borderId="0" xfId="0" applyNumberFormat="1" applyFont="1" applyAlignment="1">
      <alignment horizontal="center"/>
    </xf>
    <xf numFmtId="167" fontId="17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3" fontId="17" fillId="0" borderId="0" xfId="2" applyNumberFormat="1" applyFont="1" applyAlignment="1">
      <alignment horizontal="center"/>
    </xf>
    <xf numFmtId="0" fontId="27" fillId="16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7" fillId="0" borderId="0" xfId="0" applyFont="1" applyFill="1" applyAlignment="1">
      <alignment horizontal="left" wrapText="1"/>
    </xf>
    <xf numFmtId="0" fontId="27" fillId="16" borderId="0" xfId="0" applyFont="1" applyFill="1" applyAlignment="1">
      <alignment wrapText="1"/>
    </xf>
    <xf numFmtId="0" fontId="27" fillId="16" borderId="0" xfId="0" applyFont="1" applyFill="1" applyAlignment="1"/>
    <xf numFmtId="0" fontId="27" fillId="16" borderId="0" xfId="0" applyFont="1" applyFill="1" applyAlignment="1">
      <alignment horizontal="left" wrapText="1"/>
    </xf>
    <xf numFmtId="0" fontId="27" fillId="0" borderId="0" xfId="0" applyFont="1" applyFill="1"/>
    <xf numFmtId="0" fontId="27" fillId="0" borderId="0" xfId="0" applyFont="1" applyFill="1" applyAlignment="1">
      <alignment wrapText="1"/>
    </xf>
    <xf numFmtId="0" fontId="18" fillId="0" borderId="0" xfId="0" applyFont="1" applyAlignment="1">
      <alignment vertical="center"/>
    </xf>
    <xf numFmtId="4" fontId="29" fillId="0" borderId="0" xfId="0" applyNumberFormat="1" applyFont="1" applyAlignment="1">
      <alignment horizontal="center" vertical="center"/>
    </xf>
    <xf numFmtId="43" fontId="17" fillId="0" borderId="0" xfId="1" applyFont="1"/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0" fillId="0" borderId="0" xfId="0" applyFont="1"/>
    <xf numFmtId="0" fontId="20" fillId="19" borderId="8" xfId="0" applyFont="1" applyFill="1" applyBorder="1"/>
    <xf numFmtId="0" fontId="17" fillId="19" borderId="8" xfId="0" applyFont="1" applyFill="1" applyBorder="1"/>
    <xf numFmtId="0" fontId="17" fillId="19" borderId="0" xfId="0" applyFont="1" applyFill="1" applyBorder="1"/>
    <xf numFmtId="0" fontId="17" fillId="19" borderId="0" xfId="0" applyFont="1" applyFill="1" applyBorder="1" applyAlignment="1">
      <alignment horizontal="center"/>
    </xf>
    <xf numFmtId="168" fontId="2" fillId="0" borderId="0" xfId="0" applyNumberFormat="1" applyFont="1"/>
    <xf numFmtId="168" fontId="20" fillId="18" borderId="0" xfId="0" applyNumberFormat="1" applyFont="1" applyFill="1"/>
    <xf numFmtId="166" fontId="2" fillId="0" borderId="0" xfId="0" applyNumberFormat="1" applyFont="1"/>
    <xf numFmtId="0" fontId="2" fillId="0" borderId="3" xfId="0" applyFont="1" applyBorder="1"/>
    <xf numFmtId="0" fontId="30" fillId="20" borderId="0" xfId="0" applyFont="1" applyFill="1"/>
    <xf numFmtId="0" fontId="20" fillId="20" borderId="0" xfId="0" applyFont="1" applyFill="1" applyBorder="1"/>
    <xf numFmtId="167" fontId="20" fillId="20" borderId="0" xfId="0" applyNumberFormat="1" applyFont="1" applyFill="1" applyBorder="1"/>
    <xf numFmtId="0" fontId="17" fillId="20" borderId="0" xfId="0" applyFont="1" applyFill="1"/>
    <xf numFmtId="0" fontId="20" fillId="0" borderId="0" xfId="0" applyFont="1" applyFill="1" applyBorder="1"/>
    <xf numFmtId="37" fontId="20" fillId="0" borderId="0" xfId="0" applyNumberFormat="1" applyFont="1" applyFill="1" applyBorder="1"/>
    <xf numFmtId="168" fontId="20" fillId="0" borderId="0" xfId="0" applyNumberFormat="1" applyFont="1" applyFill="1" applyBorder="1"/>
    <xf numFmtId="0" fontId="2" fillId="0" borderId="0" xfId="0" applyFont="1" applyFill="1" applyBorder="1"/>
    <xf numFmtId="168" fontId="20" fillId="0" borderId="0" xfId="0" applyNumberFormat="1" applyFont="1" applyFill="1" applyBorder="1" applyAlignment="1">
      <alignment horizontal="center"/>
    </xf>
    <xf numFmtId="0" fontId="30" fillId="0" borderId="0" xfId="0" applyFont="1" applyBorder="1"/>
    <xf numFmtId="37" fontId="17" fillId="0" borderId="0" xfId="0" applyNumberFormat="1" applyFont="1" applyBorder="1"/>
    <xf numFmtId="0" fontId="17" fillId="0" borderId="0" xfId="0" applyFont="1" applyBorder="1" applyAlignment="1">
      <alignment horizontal="center"/>
    </xf>
    <xf numFmtId="0" fontId="27" fillId="16" borderId="0" xfId="6" applyFont="1" applyFill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7" fillId="16" borderId="0" xfId="0" applyFont="1" applyFill="1" applyAlignment="1">
      <alignment horizontal="left"/>
    </xf>
    <xf numFmtId="0" fontId="28" fillId="16" borderId="0" xfId="0" applyFont="1" applyFill="1"/>
    <xf numFmtId="0" fontId="33" fillId="0" borderId="0" xfId="0" applyFont="1"/>
    <xf numFmtId="0" fontId="33" fillId="0" borderId="0" xfId="0" applyFont="1" applyAlignment="1"/>
    <xf numFmtId="0" fontId="36" fillId="16" borderId="0" xfId="0" applyFont="1" applyFill="1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165" fontId="17" fillId="20" borderId="0" xfId="2" applyNumberFormat="1" applyFont="1" applyFill="1"/>
    <xf numFmtId="0" fontId="27" fillId="16" borderId="0" xfId="7" applyFont="1" applyFill="1"/>
    <xf numFmtId="0" fontId="27" fillId="16" borderId="0" xfId="7" applyFont="1" applyFill="1" applyBorder="1" applyAlignment="1">
      <alignment vertical="center"/>
    </xf>
    <xf numFmtId="0" fontId="27" fillId="0" borderId="0" xfId="6" applyFont="1" applyFill="1" applyAlignment="1">
      <alignment vertical="center"/>
    </xf>
    <xf numFmtId="0" fontId="27" fillId="0" borderId="0" xfId="7" applyFont="1" applyFill="1" applyBorder="1" applyAlignment="1">
      <alignment horizontal="left" vertical="center" wrapText="1"/>
    </xf>
    <xf numFmtId="0" fontId="0" fillId="0" borderId="0" xfId="0" applyFill="1" applyBorder="1"/>
    <xf numFmtId="0" fontId="18" fillId="0" borderId="9" xfId="0" applyFont="1" applyBorder="1"/>
    <xf numFmtId="0" fontId="17" fillId="0" borderId="9" xfId="0" applyFont="1" applyBorder="1"/>
    <xf numFmtId="0" fontId="20" fillId="0" borderId="4" xfId="0" quotePrefix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" fontId="20" fillId="0" borderId="4" xfId="0" quotePrefix="1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/>
    <xf numFmtId="0" fontId="20" fillId="0" borderId="0" xfId="0" applyFont="1"/>
    <xf numFmtId="0" fontId="17" fillId="0" borderId="0" xfId="0" applyFont="1" applyAlignment="1">
      <alignment horizontal="right"/>
    </xf>
    <xf numFmtId="37" fontId="17" fillId="0" borderId="0" xfId="0" applyNumberFormat="1" applyFont="1"/>
    <xf numFmtId="0" fontId="20" fillId="0" borderId="3" xfId="0" applyFont="1" applyBorder="1"/>
    <xf numFmtId="0" fontId="20" fillId="0" borderId="3" xfId="0" applyFont="1" applyBorder="1" applyAlignment="1">
      <alignment horizontal="right"/>
    </xf>
    <xf numFmtId="167" fontId="20" fillId="0" borderId="3" xfId="0" applyNumberFormat="1" applyFont="1" applyBorder="1"/>
    <xf numFmtId="37" fontId="20" fillId="0" borderId="0" xfId="0" applyNumberFormat="1" applyFont="1" applyBorder="1"/>
    <xf numFmtId="0" fontId="17" fillId="0" borderId="6" xfId="0" applyFont="1" applyBorder="1"/>
    <xf numFmtId="167" fontId="17" fillId="0" borderId="6" xfId="0" applyNumberFormat="1" applyFont="1" applyBorder="1"/>
    <xf numFmtId="167" fontId="20" fillId="0" borderId="2" xfId="0" applyNumberFormat="1" applyFont="1" applyBorder="1"/>
    <xf numFmtId="0" fontId="20" fillId="0" borderId="0" xfId="0" applyFont="1" applyBorder="1"/>
    <xf numFmtId="0" fontId="20" fillId="0" borderId="6" xfId="0" applyFont="1" applyBorder="1"/>
    <xf numFmtId="0" fontId="20" fillId="0" borderId="6" xfId="0" applyFont="1" applyBorder="1" applyAlignment="1">
      <alignment horizontal="right"/>
    </xf>
    <xf numFmtId="167" fontId="20" fillId="0" borderId="6" xfId="0" applyNumberFormat="1" applyFont="1" applyBorder="1"/>
    <xf numFmtId="0" fontId="20" fillId="0" borderId="0" xfId="0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18" fillId="0" borderId="0" xfId="0" applyFont="1" applyBorder="1"/>
    <xf numFmtId="0" fontId="16" fillId="21" borderId="10" xfId="0" applyFont="1" applyFill="1" applyBorder="1"/>
    <xf numFmtId="0" fontId="17" fillId="21" borderId="11" xfId="0" applyFont="1" applyFill="1" applyBorder="1"/>
    <xf numFmtId="0" fontId="17" fillId="21" borderId="12" xfId="0" applyFont="1" applyFill="1" applyBorder="1"/>
    <xf numFmtId="0" fontId="41" fillId="0" borderId="1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65" fontId="42" fillId="0" borderId="16" xfId="2" applyNumberFormat="1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165" fontId="43" fillId="0" borderId="0" xfId="2" applyNumberFormat="1" applyFont="1" applyFill="1" applyBorder="1" applyAlignment="1">
      <alignment horizontal="center" vertical="center" wrapText="1"/>
    </xf>
    <xf numFmtId="165" fontId="43" fillId="0" borderId="16" xfId="2" applyNumberFormat="1" applyFont="1" applyBorder="1" applyAlignment="1">
      <alignment horizontal="center" vertical="center" wrapText="1"/>
    </xf>
    <xf numFmtId="0" fontId="17" fillId="0" borderId="20" xfId="0" applyFont="1" applyBorder="1" applyAlignment="1">
      <alignment horizontal="left" indent="2"/>
    </xf>
    <xf numFmtId="174" fontId="17" fillId="0" borderId="7" xfId="0" applyNumberFormat="1" applyFont="1" applyBorder="1" applyAlignment="1">
      <alignment horizontal="center"/>
    </xf>
    <xf numFmtId="174" fontId="17" fillId="0" borderId="19" xfId="0" applyNumberFormat="1" applyFont="1" applyBorder="1" applyAlignment="1">
      <alignment horizontal="center"/>
    </xf>
    <xf numFmtId="174" fontId="17" fillId="0" borderId="21" xfId="0" applyNumberFormat="1" applyFont="1" applyBorder="1" applyAlignment="1">
      <alignment horizontal="center"/>
    </xf>
    <xf numFmtId="165" fontId="17" fillId="0" borderId="0" xfId="2" applyNumberFormat="1" applyFont="1" applyFill="1" applyBorder="1" applyAlignment="1">
      <alignment horizontal="center"/>
    </xf>
    <xf numFmtId="165" fontId="17" fillId="0" borderId="19" xfId="2" applyNumberFormat="1" applyFont="1" applyBorder="1" applyAlignment="1">
      <alignment horizontal="center"/>
    </xf>
    <xf numFmtId="43" fontId="44" fillId="0" borderId="0" xfId="1" applyFont="1"/>
    <xf numFmtId="174" fontId="17" fillId="0" borderId="0" xfId="0" applyNumberFormat="1" applyFont="1" applyBorder="1" applyAlignment="1">
      <alignment horizontal="center"/>
    </xf>
    <xf numFmtId="174" fontId="17" fillId="0" borderId="13" xfId="0" applyNumberFormat="1" applyFont="1" applyBorder="1" applyAlignment="1">
      <alignment horizontal="center"/>
    </xf>
    <xf numFmtId="174" fontId="17" fillId="0" borderId="20" xfId="0" applyNumberFormat="1" applyFont="1" applyBorder="1" applyAlignment="1">
      <alignment horizontal="center"/>
    </xf>
    <xf numFmtId="165" fontId="17" fillId="0" borderId="13" xfId="2" applyNumberFormat="1" applyFont="1" applyBorder="1" applyAlignment="1">
      <alignment horizontal="center"/>
    </xf>
    <xf numFmtId="0" fontId="20" fillId="22" borderId="20" xfId="0" applyFont="1" applyFill="1" applyBorder="1"/>
    <xf numFmtId="174" fontId="20" fillId="22" borderId="0" xfId="0" applyNumberFormat="1" applyFont="1" applyFill="1" applyBorder="1" applyAlignment="1">
      <alignment horizontal="center"/>
    </xf>
    <xf numFmtId="174" fontId="20" fillId="22" borderId="13" xfId="0" applyNumberFormat="1" applyFont="1" applyFill="1" applyBorder="1" applyAlignment="1">
      <alignment horizontal="center"/>
    </xf>
    <xf numFmtId="174" fontId="20" fillId="22" borderId="20" xfId="0" applyNumberFormat="1" applyFont="1" applyFill="1" applyBorder="1" applyAlignment="1">
      <alignment horizontal="center"/>
    </xf>
    <xf numFmtId="165" fontId="20" fillId="0" borderId="0" xfId="2" applyNumberFormat="1" applyFont="1" applyFill="1" applyBorder="1" applyAlignment="1">
      <alignment horizontal="center"/>
    </xf>
    <xf numFmtId="165" fontId="20" fillId="22" borderId="13" xfId="2" applyNumberFormat="1" applyFont="1" applyFill="1" applyBorder="1" applyAlignment="1">
      <alignment horizontal="center"/>
    </xf>
    <xf numFmtId="174" fontId="17" fillId="0" borderId="13" xfId="0" applyNumberFormat="1" applyFont="1" applyFill="1" applyBorder="1" applyAlignment="1">
      <alignment horizontal="center"/>
    </xf>
    <xf numFmtId="165" fontId="17" fillId="0" borderId="13" xfId="2" applyNumberFormat="1" applyFont="1" applyFill="1" applyBorder="1" applyAlignment="1">
      <alignment horizontal="center"/>
    </xf>
    <xf numFmtId="0" fontId="20" fillId="19" borderId="15" xfId="0" applyFont="1" applyFill="1" applyBorder="1"/>
    <xf numFmtId="174" fontId="20" fillId="19" borderId="2" xfId="0" applyNumberFormat="1" applyFont="1" applyFill="1" applyBorder="1" applyAlignment="1">
      <alignment horizontal="center"/>
    </xf>
    <xf numFmtId="174" fontId="20" fillId="19" borderId="17" xfId="0" applyNumberFormat="1" applyFont="1" applyFill="1" applyBorder="1" applyAlignment="1">
      <alignment horizontal="center"/>
    </xf>
    <xf numFmtId="174" fontId="20" fillId="19" borderId="15" xfId="0" applyNumberFormat="1" applyFont="1" applyFill="1" applyBorder="1" applyAlignment="1">
      <alignment horizontal="center"/>
    </xf>
    <xf numFmtId="165" fontId="20" fillId="19" borderId="17" xfId="2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7" fillId="0" borderId="2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174" fontId="17" fillId="0" borderId="0" xfId="0" applyNumberFormat="1" applyFont="1" applyBorder="1" applyAlignment="1">
      <alignment horizontal="center"/>
    </xf>
    <xf numFmtId="174" fontId="17" fillId="0" borderId="0" xfId="0" applyNumberFormat="1" applyFont="1"/>
    <xf numFmtId="174" fontId="17" fillId="0" borderId="7" xfId="0" applyNumberFormat="1" applyFont="1" applyBorder="1" applyAlignment="1">
      <alignment horizontal="center"/>
    </xf>
    <xf numFmtId="174" fontId="20" fillId="22" borderId="0" xfId="0" applyNumberFormat="1" applyFont="1" applyFill="1" applyBorder="1" applyAlignment="1">
      <alignment horizontal="center"/>
    </xf>
    <xf numFmtId="174" fontId="20" fillId="0" borderId="0" xfId="0" applyNumberFormat="1" applyFont="1" applyBorder="1"/>
    <xf numFmtId="174" fontId="20" fillId="0" borderId="0" xfId="0" applyNumberFormat="1" applyFont="1" applyFill="1" applyBorder="1"/>
    <xf numFmtId="174" fontId="20" fillId="19" borderId="2" xfId="0" applyNumberFormat="1" applyFont="1" applyFill="1" applyBorder="1" applyAlignment="1">
      <alignment horizontal="center"/>
    </xf>
    <xf numFmtId="3" fontId="0" fillId="0" borderId="0" xfId="0" applyNumberFormat="1"/>
    <xf numFmtId="0" fontId="17" fillId="0" borderId="0" xfId="0" applyFont="1" applyFill="1"/>
    <xf numFmtId="43" fontId="17" fillId="0" borderId="0" xfId="1" applyFont="1" applyFill="1"/>
    <xf numFmtId="0" fontId="41" fillId="0" borderId="2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65" fontId="43" fillId="0" borderId="17" xfId="2" applyNumberFormat="1" applyFont="1" applyBorder="1" applyAlignment="1">
      <alignment horizontal="center" vertical="center" wrapText="1"/>
    </xf>
    <xf numFmtId="174" fontId="17" fillId="0" borderId="0" xfId="0" applyNumberFormat="1" applyFont="1" applyFill="1"/>
    <xf numFmtId="3" fontId="0" fillId="0" borderId="0" xfId="0" applyNumberFormat="1" applyFill="1"/>
    <xf numFmtId="0" fontId="20" fillId="0" borderId="1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165" fontId="43" fillId="0" borderId="16" xfId="2" applyNumberFormat="1" applyFont="1" applyBorder="1" applyAlignment="1">
      <alignment horizontal="center" vertical="center" wrapText="1"/>
    </xf>
    <xf numFmtId="3" fontId="17" fillId="0" borderId="21" xfId="0" applyNumberFormat="1" applyFont="1" applyBorder="1" applyAlignment="1">
      <alignment horizontal="center"/>
    </xf>
    <xf numFmtId="3" fontId="17" fillId="0" borderId="24" xfId="0" applyNumberFormat="1" applyFont="1" applyBorder="1" applyAlignment="1">
      <alignment horizontal="center"/>
    </xf>
    <xf numFmtId="165" fontId="17" fillId="0" borderId="25" xfId="2" applyNumberFormat="1" applyFont="1" applyBorder="1" applyAlignment="1">
      <alignment horizontal="center"/>
    </xf>
    <xf numFmtId="3" fontId="17" fillId="0" borderId="20" xfId="0" applyNumberFormat="1" applyFont="1" applyBorder="1" applyAlignment="1">
      <alignment horizontal="center"/>
    </xf>
    <xf numFmtId="3" fontId="17" fillId="0" borderId="25" xfId="0" applyNumberFormat="1" applyFont="1" applyBorder="1" applyAlignment="1">
      <alignment horizontal="center"/>
    </xf>
    <xf numFmtId="3" fontId="20" fillId="22" borderId="20" xfId="0" applyNumberFormat="1" applyFont="1" applyFill="1" applyBorder="1" applyAlignment="1">
      <alignment horizontal="center"/>
    </xf>
    <xf numFmtId="3" fontId="20" fillId="22" borderId="25" xfId="0" applyNumberFormat="1" applyFont="1" applyFill="1" applyBorder="1" applyAlignment="1">
      <alignment horizontal="center"/>
    </xf>
    <xf numFmtId="165" fontId="20" fillId="22" borderId="25" xfId="2" applyNumberFormat="1" applyFont="1" applyFill="1" applyBorder="1" applyAlignment="1">
      <alignment horizontal="center"/>
    </xf>
    <xf numFmtId="3" fontId="17" fillId="0" borderId="0" xfId="0" applyNumberFormat="1" applyFont="1"/>
    <xf numFmtId="3" fontId="20" fillId="19" borderId="15" xfId="0" applyNumberFormat="1" applyFont="1" applyFill="1" applyBorder="1" applyAlignment="1">
      <alignment horizontal="center"/>
    </xf>
    <xf numFmtId="3" fontId="20" fillId="19" borderId="14" xfId="0" applyNumberFormat="1" applyFont="1" applyFill="1" applyBorder="1" applyAlignment="1">
      <alignment horizontal="center"/>
    </xf>
    <xf numFmtId="165" fontId="20" fillId="19" borderId="14" xfId="2" applyNumberFormat="1" applyFont="1" applyFill="1" applyBorder="1" applyAlignment="1">
      <alignment horizontal="center"/>
    </xf>
    <xf numFmtId="0" fontId="18" fillId="0" borderId="7" xfId="0" applyFont="1" applyBorder="1" applyAlignment="1">
      <alignment horizontal="left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3" fontId="17" fillId="0" borderId="24" xfId="0" applyNumberFormat="1" applyFont="1" applyFill="1" applyBorder="1" applyAlignment="1">
      <alignment horizontal="center"/>
    </xf>
    <xf numFmtId="3" fontId="17" fillId="0" borderId="25" xfId="0" applyNumberFormat="1" applyFont="1" applyFill="1" applyBorder="1" applyAlignment="1">
      <alignment horizontal="center"/>
    </xf>
    <xf numFmtId="0" fontId="45" fillId="0" borderId="9" xfId="0" applyFont="1" applyBorder="1"/>
    <xf numFmtId="0" fontId="20" fillId="19" borderId="4" xfId="0" applyFont="1" applyFill="1" applyBorder="1"/>
    <xf numFmtId="0" fontId="17" fillId="19" borderId="4" xfId="0" applyFont="1" applyFill="1" applyBorder="1"/>
    <xf numFmtId="0" fontId="20" fillId="0" borderId="2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17" fillId="0" borderId="19" xfId="0" applyFont="1" applyBorder="1"/>
    <xf numFmtId="10" fontId="17" fillId="0" borderId="20" xfId="2" applyNumberFormat="1" applyFont="1" applyBorder="1" applyAlignment="1">
      <alignment horizontal="center"/>
    </xf>
    <xf numFmtId="10" fontId="17" fillId="0" borderId="0" xfId="2" applyNumberFormat="1" applyFont="1" applyBorder="1" applyAlignment="1">
      <alignment horizontal="center"/>
    </xf>
    <xf numFmtId="10" fontId="17" fillId="0" borderId="25" xfId="2" applyNumberFormat="1" applyFont="1" applyBorder="1" applyAlignment="1">
      <alignment horizontal="center"/>
    </xf>
    <xf numFmtId="0" fontId="17" fillId="18" borderId="13" xfId="0" applyFont="1" applyFill="1" applyBorder="1"/>
    <xf numFmtId="10" fontId="17" fillId="18" borderId="20" xfId="2" applyNumberFormat="1" applyFont="1" applyFill="1" applyBorder="1" applyAlignment="1">
      <alignment horizontal="center"/>
    </xf>
    <xf numFmtId="10" fontId="17" fillId="18" borderId="0" xfId="2" applyNumberFormat="1" applyFont="1" applyFill="1" applyBorder="1" applyAlignment="1">
      <alignment horizontal="center"/>
    </xf>
    <xf numFmtId="10" fontId="17" fillId="18" borderId="25" xfId="2" applyNumberFormat="1" applyFont="1" applyFill="1" applyBorder="1" applyAlignment="1">
      <alignment horizontal="center"/>
    </xf>
    <xf numFmtId="0" fontId="17" fillId="0" borderId="13" xfId="0" applyFont="1" applyBorder="1"/>
    <xf numFmtId="0" fontId="17" fillId="18" borderId="17" xfId="0" applyFont="1" applyFill="1" applyBorder="1"/>
    <xf numFmtId="10" fontId="17" fillId="18" borderId="15" xfId="2" applyNumberFormat="1" applyFont="1" applyFill="1" applyBorder="1" applyAlignment="1">
      <alignment horizontal="center"/>
    </xf>
    <xf numFmtId="10" fontId="17" fillId="18" borderId="2" xfId="2" applyNumberFormat="1" applyFont="1" applyFill="1" applyBorder="1" applyAlignment="1">
      <alignment horizontal="center"/>
    </xf>
    <xf numFmtId="10" fontId="17" fillId="18" borderId="14" xfId="2" applyNumberFormat="1" applyFont="1" applyFill="1" applyBorder="1" applyAlignment="1">
      <alignment horizontal="center"/>
    </xf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4" fontId="17" fillId="0" borderId="21" xfId="2" applyNumberFormat="1" applyFont="1" applyBorder="1" applyAlignment="1">
      <alignment horizontal="center"/>
    </xf>
    <xf numFmtId="4" fontId="17" fillId="0" borderId="7" xfId="2" applyNumberFormat="1" applyFont="1" applyBorder="1" applyAlignment="1">
      <alignment horizontal="center"/>
    </xf>
    <xf numFmtId="165" fontId="17" fillId="0" borderId="24" xfId="2" applyNumberFormat="1" applyFont="1" applyBorder="1" applyAlignment="1">
      <alignment horizontal="center"/>
    </xf>
    <xf numFmtId="4" fontId="17" fillId="18" borderId="20" xfId="2" applyNumberFormat="1" applyFont="1" applyFill="1" applyBorder="1" applyAlignment="1">
      <alignment horizontal="center"/>
    </xf>
    <xf numFmtId="4" fontId="17" fillId="18" borderId="0" xfId="2" applyNumberFormat="1" applyFont="1" applyFill="1" applyBorder="1" applyAlignment="1">
      <alignment horizontal="center"/>
    </xf>
    <xf numFmtId="165" fontId="17" fillId="18" borderId="25" xfId="2" applyNumberFormat="1" applyFont="1" applyFill="1" applyBorder="1" applyAlignment="1">
      <alignment horizontal="center"/>
    </xf>
    <xf numFmtId="4" fontId="17" fillId="0" borderId="20" xfId="2" applyNumberFormat="1" applyFont="1" applyBorder="1" applyAlignment="1">
      <alignment horizontal="center"/>
    </xf>
    <xf numFmtId="4" fontId="17" fillId="0" borderId="0" xfId="2" applyNumberFormat="1" applyFont="1" applyBorder="1" applyAlignment="1">
      <alignment horizontal="center"/>
    </xf>
    <xf numFmtId="4" fontId="17" fillId="18" borderId="15" xfId="2" applyNumberFormat="1" applyFont="1" applyFill="1" applyBorder="1" applyAlignment="1">
      <alignment horizontal="center"/>
    </xf>
    <xf numFmtId="4" fontId="17" fillId="18" borderId="2" xfId="2" applyNumberFormat="1" applyFont="1" applyFill="1" applyBorder="1" applyAlignment="1">
      <alignment horizontal="center"/>
    </xf>
    <xf numFmtId="165" fontId="17" fillId="18" borderId="14" xfId="2" applyNumberFormat="1" applyFont="1" applyFill="1" applyBorder="1" applyAlignment="1">
      <alignment horizontal="center"/>
    </xf>
    <xf numFmtId="17" fontId="20" fillId="0" borderId="21" xfId="0" quotePrefix="1" applyNumberFormat="1" applyFont="1" applyBorder="1" applyAlignment="1">
      <alignment horizontal="center"/>
    </xf>
    <xf numFmtId="17" fontId="20" fillId="0" borderId="7" xfId="0" quotePrefix="1" applyNumberFormat="1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18" fillId="0" borderId="0" xfId="0" applyFont="1" applyAlignment="1">
      <alignment horizontal="left" vertical="top"/>
    </xf>
  </cellXfs>
  <cellStyles count="166">
    <cellStyle name="20% - Ênfase1" xfId="8"/>
    <cellStyle name="20% - Ênfase2" xfId="9"/>
    <cellStyle name="20% - Ênfase3" xfId="10"/>
    <cellStyle name="20% - Ênfase4" xfId="11"/>
    <cellStyle name="20% - Ênfase5" xfId="12"/>
    <cellStyle name="20% - Ênfase6" xfId="13"/>
    <cellStyle name="20% - Énfasis1 2" xfId="14"/>
    <cellStyle name="20% - Énfasis1 3" xfId="15"/>
    <cellStyle name="20% - Énfasis2 2" xfId="16"/>
    <cellStyle name="20% - Énfasis2 3" xfId="17"/>
    <cellStyle name="20% - Énfasis3 2" xfId="18"/>
    <cellStyle name="20% - Énfasis3 3" xfId="19"/>
    <cellStyle name="20% - Énfasis4 2" xfId="20"/>
    <cellStyle name="20% - Énfasis4 3" xfId="21"/>
    <cellStyle name="20% - Énfasis5 2" xfId="22"/>
    <cellStyle name="20% - Énfasis5 3" xfId="23"/>
    <cellStyle name="20% - Énfasis6 2" xfId="24"/>
    <cellStyle name="20% - Énfasis6 3" xfId="25"/>
    <cellStyle name="40% - Ênfase1" xfId="26"/>
    <cellStyle name="40% - Ênfase2" xfId="27"/>
    <cellStyle name="40% - Ênfase3" xfId="28"/>
    <cellStyle name="40% - Ênfase4" xfId="29"/>
    <cellStyle name="40% - Ênfase5" xfId="30"/>
    <cellStyle name="40% - Ênfase6" xfId="31"/>
    <cellStyle name="40% - Énfasis1 2" xfId="32"/>
    <cellStyle name="40% - Énfasis1 3" xfId="33"/>
    <cellStyle name="40% - Énfasis2 2" xfId="34"/>
    <cellStyle name="40% - Énfasis2 3" xfId="35"/>
    <cellStyle name="40% - Énfasis3 2" xfId="36"/>
    <cellStyle name="40% - Énfasis3 3" xfId="37"/>
    <cellStyle name="40% - Énfasis4 2" xfId="38"/>
    <cellStyle name="40% - Énfasis4 3" xfId="39"/>
    <cellStyle name="40% - Énfasis5 2" xfId="40"/>
    <cellStyle name="40% - Énfasis5 3" xfId="41"/>
    <cellStyle name="40% - Énfasis6 2" xfId="42"/>
    <cellStyle name="40% - Énfasis6 3" xfId="43"/>
    <cellStyle name="60% - Ênfase1" xfId="44"/>
    <cellStyle name="60% - Ênfase2" xfId="45"/>
    <cellStyle name="60% - Ênfase3" xfId="46"/>
    <cellStyle name="60% - Ênfase4" xfId="47"/>
    <cellStyle name="60% - Ênfase5" xfId="48"/>
    <cellStyle name="60% - Ênfase6" xfId="49"/>
    <cellStyle name="60% - Énfasis1 2" xfId="50"/>
    <cellStyle name="60% - Énfasis2 2" xfId="51"/>
    <cellStyle name="60% - Énfasis3 2" xfId="52"/>
    <cellStyle name="60% - Énfasis4 2" xfId="53"/>
    <cellStyle name="60% - Énfasis5 2" xfId="54"/>
    <cellStyle name="60% - Énfasis6 2" xfId="55"/>
    <cellStyle name="años" xfId="56"/>
    <cellStyle name="Bom" xfId="57"/>
    <cellStyle name="Buena 2" xfId="58"/>
    <cellStyle name="Cabecera 1" xfId="59"/>
    <cellStyle name="Cabecera 2" xfId="60"/>
    <cellStyle name="Cálculo 2" xfId="61"/>
    <cellStyle name="Celda de comprobación 2" xfId="62"/>
    <cellStyle name="Celda vinculada 2" xfId="63"/>
    <cellStyle name="Célula de Verificação" xfId="64"/>
    <cellStyle name="Célula Vinculada" xfId="65"/>
    <cellStyle name="Comma 2" xfId="66"/>
    <cellStyle name="Comma 2 2" xfId="67"/>
    <cellStyle name="Comma 2_(7) Venezuela Operation" xfId="68"/>
    <cellStyle name="Comma_Análsis de Resultados Abr 06 - ce40" xfId="69"/>
    <cellStyle name="Comma0 - Style2" xfId="70"/>
    <cellStyle name="Comma1 - Style1" xfId="71"/>
    <cellStyle name="Date" xfId="72"/>
    <cellStyle name="Encabezado 4 2" xfId="73"/>
    <cellStyle name="Ênfase1" xfId="74"/>
    <cellStyle name="Ênfase2" xfId="75"/>
    <cellStyle name="Ênfase3" xfId="76"/>
    <cellStyle name="Ênfase4" xfId="77"/>
    <cellStyle name="Ênfase5" xfId="78"/>
    <cellStyle name="Ênfase6" xfId="79"/>
    <cellStyle name="Énfasis1 2" xfId="80"/>
    <cellStyle name="Énfasis2 2" xfId="81"/>
    <cellStyle name="Énfasis3 2" xfId="82"/>
    <cellStyle name="Énfasis4 2" xfId="83"/>
    <cellStyle name="Énfasis5 2" xfId="84"/>
    <cellStyle name="Énfasis6 2" xfId="85"/>
    <cellStyle name="Entrada 2" xfId="86"/>
    <cellStyle name="EPMLargeKeyFigure" xfId="87"/>
    <cellStyle name="Escondido" xfId="88"/>
    <cellStyle name="Euro" xfId="89"/>
    <cellStyle name="Fecha" xfId="90"/>
    <cellStyle name="Fijo" xfId="91"/>
    <cellStyle name="Fixed" xfId="92"/>
    <cellStyle name="Grey" xfId="93"/>
    <cellStyle name="Header1" xfId="94"/>
    <cellStyle name="Header2" xfId="95"/>
    <cellStyle name="Heading1" xfId="96"/>
    <cellStyle name="Heading2" xfId="97"/>
    <cellStyle name="hips" xfId="98"/>
    <cellStyle name="Incorrecto 2" xfId="99"/>
    <cellStyle name="Incorreto" xfId="100"/>
    <cellStyle name="Input [yellow]" xfId="101"/>
    <cellStyle name="InputBlueFont" xfId="102"/>
    <cellStyle name="Millares" xfId="1" builtinId="3"/>
    <cellStyle name="Millares [0] 2" xfId="103"/>
    <cellStyle name="Millares 10" xfId="104"/>
    <cellStyle name="Millares 2" xfId="105"/>
    <cellStyle name="Millares 2 2" xfId="106"/>
    <cellStyle name="Millares 2 3" xfId="107"/>
    <cellStyle name="Millares 2 4" xfId="108"/>
    <cellStyle name="Millares 2_(7) Venezuela Operation" xfId="109"/>
    <cellStyle name="Millares 3" xfId="110"/>
    <cellStyle name="Millares 4" xfId="111"/>
    <cellStyle name="Millares 5" xfId="112"/>
    <cellStyle name="Millares 6" xfId="113"/>
    <cellStyle name="Millares 6 2" xfId="114"/>
    <cellStyle name="Monetario0" xfId="115"/>
    <cellStyle name="Neutra" xfId="116"/>
    <cellStyle name="no dec" xfId="117"/>
    <cellStyle name="Normal" xfId="0" builtinId="0"/>
    <cellStyle name="Normal - Style1" xfId="118"/>
    <cellStyle name="Normal - Style1 2" xfId="119"/>
    <cellStyle name="Normal 15" xfId="120"/>
    <cellStyle name="Normal 2" xfId="3"/>
    <cellStyle name="Normal 2 2" xfId="121"/>
    <cellStyle name="Normal 2 2 2" xfId="122"/>
    <cellStyle name="Normal 2_Anexos Trimestre" xfId="123"/>
    <cellStyle name="Normal 3" xfId="124"/>
    <cellStyle name="Normal 3 2" xfId="125"/>
    <cellStyle name="Normal 3 2 2" xfId="126"/>
    <cellStyle name="Normal 32 4" xfId="127"/>
    <cellStyle name="Normal 4" xfId="128"/>
    <cellStyle name="Normal 62 2" xfId="129"/>
    <cellStyle name="Normal_IS Mexico y CA" xfId="6"/>
    <cellStyle name="Normal_Sudamérica" xfId="7"/>
    <cellStyle name="Nota" xfId="130"/>
    <cellStyle name="Nota 2" xfId="131"/>
    <cellStyle name="Nota_(1) Reported Consolidated Q" xfId="132"/>
    <cellStyle name="Notas 2" xfId="133"/>
    <cellStyle name="Notas 3" xfId="134"/>
    <cellStyle name="Percent [2]" xfId="135"/>
    <cellStyle name="Percent 2" xfId="5"/>
    <cellStyle name="Percent 2 2" xfId="136"/>
    <cellStyle name="Percent 3" xfId="137"/>
    <cellStyle name="Percent 3 2" xfId="138"/>
    <cellStyle name="Porcentaje" xfId="2" builtinId="5"/>
    <cellStyle name="Porcentaje 2" xfId="4"/>
    <cellStyle name="Porcentaje 2 2" xfId="139"/>
    <cellStyle name="Porcentual 2" xfId="140"/>
    <cellStyle name="Produto" xfId="141"/>
    <cellStyle name="Punto0" xfId="142"/>
    <cellStyle name="Saída" xfId="143"/>
    <cellStyle name="Saída 2" xfId="144"/>
    <cellStyle name="Saída_(1) Reported Consolidated Q" xfId="145"/>
    <cellStyle name="Salida 2" xfId="146"/>
    <cellStyle name="SAPBEXstdItemX" xfId="147"/>
    <cellStyle name="SAPBEXstdItemX 2" xfId="148"/>
    <cellStyle name="SAPBEXstdItemX_(1) Reported Consolidated Q" xfId="149"/>
    <cellStyle name="Separador de milhares_Femsa Br Formatos report Kaiser 05 2006 Final" xfId="150"/>
    <cellStyle name="Style 1" xfId="151"/>
    <cellStyle name="Style 2" xfId="152"/>
    <cellStyle name="Style 3" xfId="153"/>
    <cellStyle name="Style 4" xfId="154"/>
    <cellStyle name="Style 5" xfId="155"/>
    <cellStyle name="Style 6" xfId="156"/>
    <cellStyle name="Texto de advertencia 2" xfId="157"/>
    <cellStyle name="Texto de Aviso" xfId="158"/>
    <cellStyle name="Texto Explicativo 2" xfId="159"/>
    <cellStyle name="Título 1 2" xfId="160"/>
    <cellStyle name="Título 2 2" xfId="161"/>
    <cellStyle name="Título 3 2" xfId="162"/>
    <cellStyle name="Título 4" xfId="163"/>
    <cellStyle name="Título 5" xfId="164"/>
    <cellStyle name="Total 2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0</xdr:row>
          <xdr:rowOff>0</xdr:rowOff>
        </xdr:to>
        <xdr:sp macro="" textlink="">
          <xdr:nvSpPr>
            <xdr:cNvPr id="1025" name="FPMExcelClientSheetOptionstb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1133475</xdr:colOff>
          <xdr:row>0</xdr:row>
          <xdr:rowOff>0</xdr:rowOff>
        </xdr:to>
        <xdr:sp macro="" textlink="">
          <xdr:nvSpPr>
            <xdr:cNvPr id="2049" name="FPMExcelClientSheetOptionstb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3073" name="FPMExcelClientSheetOptionstb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1219200</xdr:colOff>
          <xdr:row>0</xdr:row>
          <xdr:rowOff>0</xdr:rowOff>
        </xdr:to>
        <xdr:sp macro="" textlink="">
          <xdr:nvSpPr>
            <xdr:cNvPr id="4097" name="FPMExcelClientSheetOptionstb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121" name="FPMExcelClientSheetOptionstb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6145" name="FPMExcelClientSheetOptionstb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1133475</xdr:colOff>
          <xdr:row>0</xdr:row>
          <xdr:rowOff>0</xdr:rowOff>
        </xdr:to>
        <xdr:sp macro="" textlink="">
          <xdr:nvSpPr>
            <xdr:cNvPr id="7169" name="FPMExcelClientSheetOptionstb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8193" name="FPMExcelClientSheetOptionstb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9217" name="FPMExcelClientSheetOptionstb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981075</xdr:colOff>
          <xdr:row>0</xdr:row>
          <xdr:rowOff>0</xdr:rowOff>
        </xdr:to>
        <xdr:sp macro="" textlink="">
          <xdr:nvSpPr>
            <xdr:cNvPr id="10241" name="FPMExcelClientSheetOptionstb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X03144812/AppData/Local/Microsoft/Windows/Temporary%20Internet%20Files/Content.Outlook/0VNTN9IY/1.%20IR%20Format%20-%20Espa&#241;ol%20-%20valor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X01854321/Documents/Investor%20Relations/3.%20Press%20Release%20Quarterly%20Results/2018/1Q18/Tablas%20PR/1.%20IR%20Format%20-%20Espa&#241;ol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X03334025/AppData/Local/Microsoft/Windows/Temporary%20Internet%20Files/Content.Outlook/WE6KKPG5/12%20INDICTC%20Diciembre%202017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"/>
      <sheetName val="(+) Resumen"/>
      <sheetName val="(+) Financial ratios"/>
      <sheetName val="ACTUAL YTD"/>
      <sheetName val="ACTUAL"/>
      <sheetName val="Retrieve Actual BPC"/>
      <sheetName val="(1) Consolidado Q"/>
      <sheetName val="(2) Reported Consolidated YTD"/>
      <sheetName val="(3) Comparable Consolidated Q"/>
      <sheetName val="(4) Comparable Consolidated YTD"/>
      <sheetName val="(2) Consolidado YTD"/>
      <sheetName val="(3) Division MX-CAM "/>
      <sheetName val="(6) Comparable SA Division"/>
      <sheetName val="(4) Division SA"/>
      <sheetName val="(5) Venezuela"/>
      <sheetName val="(6) Asia"/>
      <sheetName val="(9) Balance  (2)"/>
      <sheetName val="."/>
      <sheetName val="(11) Comparable Asia Division"/>
      <sheetName val="Vol y Trans T"/>
      <sheetName val="YTD"/>
      <sheetName val="Vol y Trans Acum"/>
      <sheetName val="1Q18"/>
      <sheetName val="YTD (2)"/>
      <sheetName val="Vol y Trans T  delta Total"/>
      <sheetName val="Vol y Trans T Acum delta total"/>
      <sheetName val="(12) Macroeconomicos (2)"/>
      <sheetName val="XBRL"/>
      <sheetName val="INDIC INF"/>
      <sheetName val="Hoja1"/>
      <sheetName val="EPMFormattingSheet (2)"/>
      <sheetName val="PR"/>
      <sheetName val="EPMFormattingSheet (3)"/>
      <sheetName val="Back Macroeconomicos"/>
      <sheetName val="ACTUAL (2)"/>
      <sheetName val="EPMFormattingSheet"/>
    </sheetNames>
    <sheetDataSet>
      <sheetData sheetId="0"/>
      <sheetData sheetId="1"/>
      <sheetData sheetId="2"/>
      <sheetData sheetId="3"/>
      <sheetData sheetId="4">
        <row r="11">
          <cell r="B11">
            <v>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"/>
      <sheetName val="(+) Resumen"/>
      <sheetName val="(+) Financial ratios"/>
      <sheetName val="ACTUAL YTD"/>
      <sheetName val="ACTUAL"/>
      <sheetName val="Retrieve Actual BPC"/>
      <sheetName val="(1) Consolidado Q"/>
      <sheetName val="(2) Reported Consolidated YTD"/>
      <sheetName val="(3) Comparable Consolidated Q"/>
      <sheetName val="(4) Comparable Consolidated YTD"/>
      <sheetName val="(2) Consolidado YTD"/>
      <sheetName val="(3) Division MX-CAM "/>
      <sheetName val="(6) Comparable SA Division"/>
      <sheetName val="(4) Division SA"/>
      <sheetName val="(5) Venezuela"/>
      <sheetName val="(6) Asia"/>
      <sheetName val="(9) Balance  (2)"/>
      <sheetName val="."/>
      <sheetName val="(11) Comparable Asia Division"/>
      <sheetName val="Vol y Trans T"/>
      <sheetName val="YTD"/>
      <sheetName val="Vol y Trans Acum"/>
      <sheetName val="1Q18"/>
      <sheetName val="YTD (2)"/>
      <sheetName val="(12) Macroeconomicos (2)"/>
      <sheetName val="XBRL"/>
      <sheetName val="INDIC INF"/>
      <sheetName val="Hoja1"/>
      <sheetName val="EPMFormattingSheet (2)"/>
      <sheetName val="PR"/>
      <sheetName val="EPMFormattingSheet (3)"/>
      <sheetName val="Back Macroeconomicos"/>
      <sheetName val="ACTUAL (2)"/>
      <sheetName val="EPMFormattingSheet"/>
    </sheetNames>
    <sheetDataSet>
      <sheetData sheetId="0"/>
      <sheetData sheetId="1"/>
      <sheetData sheetId="2"/>
      <sheetData sheetId="3"/>
      <sheetData sheetId="4">
        <row r="11">
          <cell r="B11">
            <v>5</v>
          </cell>
        </row>
      </sheetData>
      <sheetData sheetId="5"/>
      <sheetData sheetId="6">
        <row r="33">
          <cell r="A33">
            <v>31</v>
          </cell>
        </row>
      </sheetData>
      <sheetData sheetId="7"/>
      <sheetData sheetId="8"/>
      <sheetData sheetId="9"/>
      <sheetData sheetId="10"/>
      <sheetData sheetId="11">
        <row r="3">
          <cell r="B3" t="str">
            <v>Información Trimestral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ía"/>
      <sheetName val="IPC"/>
      <sheetName val="Resumen"/>
      <sheetName val="FEMSA"/>
      <sheetName val="Inflación"/>
      <sheetName val="Indices"/>
      <sheetName val="Indices Interno (Arg &amp; Ven)"/>
      <sheetName val="TC_KOF-Cierre"/>
      <sheetName val="TC_KOF-Promedio"/>
      <sheetName val="SAP"/>
      <sheetName val="HVKOF VE"/>
      <sheetName val="HVKOF"/>
      <sheetName val="R3 VE"/>
      <sheetName val="R3"/>
      <sheetName val="Argentina"/>
      <sheetName val="Brasil"/>
      <sheetName val="Colombia"/>
      <sheetName val="Costa Rica"/>
      <sheetName val="Filipinas"/>
      <sheetName val="Guatemala"/>
      <sheetName val="México"/>
      <sheetName val="Nicaragua"/>
      <sheetName val="Panamá"/>
    </sheetNames>
    <sheetDataSet>
      <sheetData sheetId="0"/>
      <sheetData sheetId="1"/>
      <sheetData sheetId="2">
        <row r="5">
          <cell r="O5">
            <v>2017</v>
          </cell>
          <cell r="P5" t="str">
            <v>Enero</v>
          </cell>
        </row>
        <row r="6">
          <cell r="O6">
            <v>2016</v>
          </cell>
          <cell r="P6" t="str">
            <v>Febrero</v>
          </cell>
        </row>
        <row r="7">
          <cell r="O7">
            <v>2015</v>
          </cell>
          <cell r="P7" t="str">
            <v>Marzo</v>
          </cell>
        </row>
        <row r="8">
          <cell r="O8">
            <v>2014</v>
          </cell>
          <cell r="P8" t="str">
            <v>Abril</v>
          </cell>
        </row>
        <row r="9">
          <cell r="O9">
            <v>2013</v>
          </cell>
          <cell r="P9" t="str">
            <v>Mayo</v>
          </cell>
        </row>
        <row r="10">
          <cell r="O10">
            <v>2012</v>
          </cell>
          <cell r="P10" t="str">
            <v>Junio</v>
          </cell>
        </row>
        <row r="11">
          <cell r="O11">
            <v>2011</v>
          </cell>
          <cell r="P11" t="str">
            <v>Julio</v>
          </cell>
        </row>
        <row r="12">
          <cell r="O12">
            <v>2010</v>
          </cell>
          <cell r="P12" t="str">
            <v>Agosto</v>
          </cell>
        </row>
        <row r="13">
          <cell r="O13">
            <v>2009</v>
          </cell>
          <cell r="P13" t="str">
            <v>Septiembre</v>
          </cell>
        </row>
        <row r="14">
          <cell r="O14">
            <v>2008</v>
          </cell>
          <cell r="P14" t="str">
            <v>Octubre</v>
          </cell>
        </row>
        <row r="15">
          <cell r="O15">
            <v>2007</v>
          </cell>
          <cell r="P15" t="str">
            <v>Noviembre</v>
          </cell>
        </row>
        <row r="16">
          <cell r="O16">
            <v>2006</v>
          </cell>
          <cell r="P16" t="str">
            <v>Diciembre</v>
          </cell>
        </row>
        <row r="17">
          <cell r="O17">
            <v>2005</v>
          </cell>
        </row>
        <row r="18">
          <cell r="O18">
            <v>2004</v>
          </cell>
        </row>
      </sheetData>
      <sheetData sheetId="3"/>
      <sheetData sheetId="4"/>
      <sheetData sheetId="5"/>
      <sheetData sheetId="6">
        <row r="6">
          <cell r="B6">
            <v>42736</v>
          </cell>
          <cell r="C6">
            <v>118728.67269710352</v>
          </cell>
          <cell r="D6">
            <v>0.109</v>
          </cell>
          <cell r="E6">
            <v>1.109</v>
          </cell>
          <cell r="F6">
            <v>5.9660205269716675</v>
          </cell>
          <cell r="H6">
            <v>42736</v>
          </cell>
          <cell r="I6">
            <v>1878.9393877799998</v>
          </cell>
          <cell r="J6">
            <v>1.66E-2</v>
          </cell>
          <cell r="K6">
            <v>1.0165999999999999</v>
          </cell>
          <cell r="L6">
            <v>1.3479019919391566</v>
          </cell>
        </row>
        <row r="7">
          <cell r="B7">
            <v>42767</v>
          </cell>
          <cell r="C7">
            <v>133569.75678424147</v>
          </cell>
          <cell r="D7">
            <v>0.125</v>
          </cell>
          <cell r="E7">
            <v>1.2476250000000002</v>
          </cell>
          <cell r="F7">
            <v>6.2493231638615274</v>
          </cell>
          <cell r="H7">
            <v>42767</v>
          </cell>
          <cell r="I7">
            <v>1903.2228004276685</v>
          </cell>
          <cell r="J7">
            <v>1.2924E-2</v>
          </cell>
          <cell r="K7">
            <v>1.0297385384</v>
          </cell>
          <cell r="L7">
            <v>1.3361325886694819</v>
          </cell>
        </row>
        <row r="8">
          <cell r="B8">
            <v>42795</v>
          </cell>
          <cell r="C8">
            <v>168618.46096442643</v>
          </cell>
          <cell r="D8">
            <v>0.26240000000000002</v>
          </cell>
          <cell r="E8">
            <v>1.5750018000000001</v>
          </cell>
          <cell r="F8">
            <v>6.977222275692025</v>
          </cell>
          <cell r="H8">
            <v>42795</v>
          </cell>
          <cell r="I8">
            <v>1958.1269717744058</v>
          </cell>
          <cell r="J8">
            <v>2.8847999999999999E-2</v>
          </cell>
          <cell r="K8">
            <v>1.0594444357557631</v>
          </cell>
          <cell r="L8">
            <v>1.3265227817712131</v>
          </cell>
        </row>
        <row r="9">
          <cell r="B9">
            <v>42826</v>
          </cell>
          <cell r="C9">
            <v>189189.91320208643</v>
          </cell>
          <cell r="D9">
            <v>0.122</v>
          </cell>
          <cell r="E9">
            <v>1.7671520195999999</v>
          </cell>
          <cell r="F9">
            <v>6.0920891454975132</v>
          </cell>
          <cell r="H9">
            <v>42826</v>
          </cell>
          <cell r="I9">
            <v>2009.7725706549559</v>
          </cell>
          <cell r="J9">
            <v>2.6374999999999999E-2</v>
          </cell>
          <cell r="K9">
            <v>1.0873872827488213</v>
          </cell>
          <cell r="L9">
            <v>1.2556391893319294</v>
          </cell>
        </row>
        <row r="10">
          <cell r="B10">
            <v>42856</v>
          </cell>
          <cell r="C10">
            <v>244837.66670160854</v>
          </cell>
          <cell r="D10">
            <v>0.29413699999999998</v>
          </cell>
          <cell r="E10">
            <v>2.2869368131890853</v>
          </cell>
          <cell r="F10">
            <v>7.0392838997855112</v>
          </cell>
          <cell r="H10">
            <v>42856</v>
          </cell>
          <cell r="I10">
            <v>2035.779027719231</v>
          </cell>
          <cell r="J10">
            <v>1.294E-2</v>
          </cell>
          <cell r="K10">
            <v>1.101458074187591</v>
          </cell>
          <cell r="L10">
            <v>1.2400086710861273</v>
          </cell>
        </row>
        <row r="11">
          <cell r="B11">
            <v>42887</v>
          </cell>
          <cell r="C11">
            <v>286460.00425607269</v>
          </cell>
          <cell r="D11">
            <v>0.16999973131254609</v>
          </cell>
          <cell r="E11">
            <v>2.6757154569599999</v>
          </cell>
          <cell r="F11">
            <v>7.4131055608611849</v>
          </cell>
          <cell r="H11">
            <v>42887</v>
          </cell>
          <cell r="I11">
            <v>2064.9692378115064</v>
          </cell>
          <cell r="J11">
            <v>1.4338594560028728E-2</v>
          </cell>
          <cell r="K11">
            <v>1.117251434938237</v>
          </cell>
          <cell r="L11">
            <v>1.2316193655028991</v>
          </cell>
        </row>
        <row r="12">
          <cell r="B12">
            <v>42917</v>
          </cell>
          <cell r="C12">
            <v>396087.75846068573</v>
          </cell>
          <cell r="D12">
            <v>0.38269829147462575</v>
          </cell>
          <cell r="E12">
            <v>3.6997071908108392</v>
          </cell>
          <cell r="F12">
            <v>9.1929043888105895</v>
          </cell>
          <cell r="H12">
            <v>42917</v>
          </cell>
          <cell r="I12">
            <v>2098.243496398045</v>
          </cell>
          <cell r="J12">
            <v>1.611368245940703E-2</v>
          </cell>
          <cell r="K12">
            <v>1.1352544697881486</v>
          </cell>
          <cell r="L12">
            <v>1.2149865331967695</v>
          </cell>
        </row>
        <row r="13">
          <cell r="B13">
            <v>42948</v>
          </cell>
          <cell r="C13">
            <v>451143.95688672108</v>
          </cell>
          <cell r="D13">
            <v>0.13900000000000001</v>
          </cell>
          <cell r="E13">
            <v>4.2139664903335463</v>
          </cell>
          <cell r="F13">
            <v>9.2661222113763397</v>
          </cell>
          <cell r="H13">
            <v>42948</v>
          </cell>
          <cell r="I13">
            <v>2134.5131831566982</v>
          </cell>
          <cell r="J13">
            <v>1.7285737723441441E-2</v>
          </cell>
          <cell r="K13">
            <v>1.1548781808022712</v>
          </cell>
          <cell r="L13">
            <v>1.2154071814857217</v>
          </cell>
        </row>
        <row r="14">
          <cell r="B14">
            <v>42979</v>
          </cell>
          <cell r="C14">
            <v>717144.64011637005</v>
          </cell>
          <cell r="D14">
            <v>0.5896137566937194</v>
          </cell>
          <cell r="E14">
            <v>6.6985791032805562</v>
          </cell>
          <cell r="F14">
            <v>12.808308989920919</v>
          </cell>
          <cell r="H14">
            <v>42979</v>
          </cell>
          <cell r="I14">
            <v>2163</v>
          </cell>
          <cell r="J14">
            <v>1.3345814431173109E-2</v>
          </cell>
          <cell r="K14">
            <v>1.1702909706938689</v>
          </cell>
          <cell r="L14">
            <v>1.247269790632467</v>
          </cell>
        </row>
        <row r="15">
          <cell r="B15">
            <v>43009</v>
          </cell>
          <cell r="C15">
            <v>1035807.0827483794</v>
          </cell>
          <cell r="D15">
            <v>0.4443489148580968</v>
          </cell>
          <cell r="E15">
            <v>9.6750854589143955</v>
          </cell>
          <cell r="F15">
            <v>15.723121547330432</v>
          </cell>
          <cell r="H15">
            <v>43009</v>
          </cell>
          <cell r="I15">
            <v>2212</v>
          </cell>
          <cell r="J15">
            <v>2.265372168284796E-2</v>
          </cell>
          <cell r="K15">
            <v>1.1968024166319178</v>
          </cell>
          <cell r="L15">
            <v>1.2503626871424673</v>
          </cell>
        </row>
        <row r="16">
          <cell r="B16">
            <v>43040</v>
          </cell>
          <cell r="C16">
            <v>1347585.0146556417</v>
          </cell>
          <cell r="D16">
            <v>0.30100000000000016</v>
          </cell>
          <cell r="E16">
            <v>12.587286182047629</v>
          </cell>
          <cell r="F16">
            <v>17.696843261926222</v>
          </cell>
          <cell r="H16">
            <v>43040</v>
          </cell>
          <cell r="I16">
            <v>2252</v>
          </cell>
          <cell r="J16">
            <v>1.8083182640144635E-2</v>
          </cell>
          <cell r="K16">
            <v>1.2184444133160393</v>
          </cell>
          <cell r="L16">
            <v>1.2397604839998504</v>
          </cell>
        </row>
        <row r="17">
          <cell r="B17">
            <v>43070</v>
          </cell>
          <cell r="C17">
            <v>2217196.4035680937</v>
          </cell>
          <cell r="D17">
            <v>0.64531096699280988</v>
          </cell>
          <cell r="E17">
            <v>20.710000000000015</v>
          </cell>
          <cell r="F17">
            <v>20.710000000000015</v>
          </cell>
          <cell r="H17">
            <v>43070</v>
          </cell>
          <cell r="I17">
            <v>2306.6358964686478</v>
          </cell>
          <cell r="J17">
            <v>2.4261055270270004E-2</v>
          </cell>
          <cell r="K17">
            <v>1.2480051605712512</v>
          </cell>
          <cell r="L17">
            <v>1.2480051605712512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42370</v>
          </cell>
          <cell r="C19">
            <v>19900.815319080004</v>
          </cell>
          <cell r="D19">
            <v>7.6100000000000056E-2</v>
          </cell>
          <cell r="E19">
            <v>1.0761000000000001</v>
          </cell>
          <cell r="F19">
            <v>2.6131811782398477</v>
          </cell>
          <cell r="H19">
            <v>42370</v>
          </cell>
          <cell r="I19">
            <v>1393.9733000000001</v>
          </cell>
          <cell r="J19">
            <v>3.7000028498451298E-2</v>
          </cell>
          <cell r="K19">
            <v>1.0370000284984513</v>
          </cell>
          <cell r="L19">
            <v>1.2947033451818606</v>
          </cell>
        </row>
        <row r="20">
          <cell r="B20">
            <v>42401</v>
          </cell>
          <cell r="C20">
            <v>21373.475699999999</v>
          </cell>
          <cell r="D20">
            <v>7.4000002377192731E-2</v>
          </cell>
          <cell r="E20">
            <v>1.1557314025580974</v>
          </cell>
          <cell r="F20">
            <v>2.6278620057541189</v>
          </cell>
          <cell r="H20">
            <v>42401</v>
          </cell>
          <cell r="I20">
            <v>1424.4266</v>
          </cell>
          <cell r="J20">
            <v>2.1846401218732048E-2</v>
          </cell>
          <cell r="K20">
            <v>1.059654747184865</v>
          </cell>
          <cell r="L20">
            <v>1.304519116379725</v>
          </cell>
        </row>
        <row r="21">
          <cell r="B21">
            <v>42430</v>
          </cell>
          <cell r="C21">
            <v>24166.99</v>
          </cell>
          <cell r="D21">
            <v>0.13070004800389112</v>
          </cell>
          <cell r="E21">
            <v>1.3067855523520451</v>
          </cell>
          <cell r="F21">
            <v>2.8556690815220542</v>
          </cell>
          <cell r="H21">
            <v>42430</v>
          </cell>
          <cell r="I21">
            <v>1476.1351999999999</v>
          </cell>
          <cell r="J21">
            <v>3.6301343993435653E-2</v>
          </cell>
          <cell r="K21">
            <v>1.0981216386766999</v>
          </cell>
          <cell r="L21">
            <v>1.325952514408083</v>
          </cell>
        </row>
        <row r="22">
          <cell r="B22">
            <v>42461</v>
          </cell>
          <cell r="C22">
            <v>31055.013917830016</v>
          </cell>
          <cell r="D22">
            <v>0.2850178660160001</v>
          </cell>
          <cell r="E22">
            <v>1.679242781823965</v>
          </cell>
          <cell r="F22">
            <v>3.4391619356750884</v>
          </cell>
          <cell r="H22">
            <v>42461</v>
          </cell>
          <cell r="I22">
            <v>1600.5971999999999</v>
          </cell>
          <cell r="J22">
            <v>8.4316124972834361E-2</v>
          </cell>
          <cell r="K22">
            <v>1.1907109999987382</v>
          </cell>
          <cell r="L22">
            <v>1.4073275062404877</v>
          </cell>
        </row>
        <row r="23">
          <cell r="B23">
            <v>42491</v>
          </cell>
          <cell r="C23">
            <v>34781.615599999997</v>
          </cell>
          <cell r="D23">
            <v>0.12000000038738934</v>
          </cell>
          <cell r="E23">
            <v>1.8807519162933615</v>
          </cell>
          <cell r="F23">
            <v>3.6649489833926934</v>
          </cell>
          <cell r="H23">
            <v>42491</v>
          </cell>
          <cell r="I23">
            <v>1641.7457999999999</v>
          </cell>
          <cell r="J23">
            <v>2.5708279384719646E-2</v>
          </cell>
          <cell r="K23">
            <v>1.2213221310531646</v>
          </cell>
          <cell r="L23">
            <v>1.4127431088206939</v>
          </cell>
        </row>
        <row r="24">
          <cell r="B24">
            <v>42522</v>
          </cell>
          <cell r="C24">
            <v>38642.374900000003</v>
          </cell>
          <cell r="D24">
            <v>0.11099999909147429</v>
          </cell>
          <cell r="E24">
            <v>2.0895153772932131</v>
          </cell>
          <cell r="F24">
            <v>3.9076375405178321</v>
          </cell>
          <cell r="H24">
            <v>42522</v>
          </cell>
          <cell r="I24">
            <v>1676.6294</v>
          </cell>
          <cell r="J24">
            <v>2.1247869189006119E-2</v>
          </cell>
          <cell r="K24">
            <v>1.2472726239314205</v>
          </cell>
          <cell r="L24">
            <v>1.4097924792598242</v>
          </cell>
        </row>
        <row r="25">
          <cell r="B25">
            <v>42552</v>
          </cell>
          <cell r="C25">
            <v>43086.248013500001</v>
          </cell>
          <cell r="D25">
            <v>0.11499999999999999</v>
          </cell>
          <cell r="E25">
            <v>2.3298096456819324</v>
          </cell>
          <cell r="F25">
            <v>4.1216699730427537</v>
          </cell>
          <cell r="H25">
            <v>42552</v>
          </cell>
          <cell r="I25">
            <v>1726.9685211056001</v>
          </cell>
          <cell r="J25">
            <v>3.0024000000000051E-2</v>
          </cell>
          <cell r="K25">
            <v>1.2847207371923375</v>
          </cell>
          <cell r="L25">
            <v>1.4219811507121645</v>
          </cell>
        </row>
        <row r="26">
          <cell r="B26">
            <v>42583</v>
          </cell>
          <cell r="C26">
            <v>48687.460255254999</v>
          </cell>
          <cell r="D26">
            <v>0.12999999999999989</v>
          </cell>
          <cell r="E26">
            <v>2.6326848996205836</v>
          </cell>
          <cell r="F26">
            <v>4.1925360745908211</v>
          </cell>
          <cell r="H26">
            <v>42583</v>
          </cell>
          <cell r="I26">
            <v>1756.212416440929</v>
          </cell>
          <cell r="J26">
            <v>1.6933658591881562E-2</v>
          </cell>
          <cell r="K26">
            <v>1.306475759541863</v>
          </cell>
          <cell r="L26">
            <v>1.418717303826825</v>
          </cell>
        </row>
        <row r="27">
          <cell r="B27">
            <v>42614</v>
          </cell>
          <cell r="C27">
            <v>55990.579293543247</v>
          </cell>
          <cell r="D27">
            <v>0.14999999999999991</v>
          </cell>
          <cell r="E27">
            <v>3.027587634563671</v>
          </cell>
          <cell r="F27">
            <v>4.3354163062730668</v>
          </cell>
          <cell r="H27">
            <v>42614</v>
          </cell>
          <cell r="I27">
            <v>1734.1877565263433</v>
          </cell>
          <cell r="J27">
            <v>-1.2541000000000024E-2</v>
          </cell>
          <cell r="K27">
            <v>1.2900912470414483</v>
          </cell>
          <cell r="L27">
            <v>1.3780576866286005</v>
          </cell>
        </row>
        <row r="28">
          <cell r="B28">
            <v>42644</v>
          </cell>
          <cell r="C28">
            <v>65877.954299999998</v>
          </cell>
          <cell r="D28">
            <v>0.1765899751567126</v>
          </cell>
          <cell r="E28">
            <v>3.5622292597360401</v>
          </cell>
          <cell r="F28">
            <v>4.5913657786588686</v>
          </cell>
          <cell r="H28">
            <v>42644</v>
          </cell>
          <cell r="I28">
            <v>1769.0867000000001</v>
          </cell>
          <cell r="J28">
            <v>2.0124085954545734E-2</v>
          </cell>
          <cell r="K28">
            <v>1.3160531541861173</v>
          </cell>
          <cell r="L28">
            <v>1.3853385119014243</v>
          </cell>
        </row>
        <row r="29">
          <cell r="B29">
            <v>42675</v>
          </cell>
          <cell r="C29">
            <v>76148.327399999995</v>
          </cell>
          <cell r="D29">
            <v>0.15590000037387308</v>
          </cell>
          <cell r="E29">
            <v>4.1175808026607106</v>
          </cell>
          <cell r="F29">
            <v>4.7777814991402687</v>
          </cell>
          <cell r="H29">
            <v>42675</v>
          </cell>
          <cell r="I29">
            <v>1816.4799</v>
          </cell>
          <cell r="J29">
            <v>2.6789642361790378E-2</v>
          </cell>
          <cell r="K29">
            <v>1.3513097475158697</v>
          </cell>
          <cell r="L29">
            <v>1.3923795942423758</v>
          </cell>
        </row>
        <row r="30">
          <cell r="B30">
            <v>42705</v>
          </cell>
          <cell r="C30">
            <v>107059.21794148198</v>
          </cell>
          <cell r="D30">
            <v>0.4059299999999999</v>
          </cell>
          <cell r="E30">
            <v>5.7890303778847718</v>
          </cell>
          <cell r="F30">
            <v>5.7890303778847718</v>
          </cell>
          <cell r="H30">
            <v>42705</v>
          </cell>
          <cell r="I30">
            <v>1848.2583</v>
          </cell>
          <cell r="J30">
            <v>1.7494495810275623E-2</v>
          </cell>
          <cell r="K30">
            <v>1.3749502302321708</v>
          </cell>
          <cell r="L30">
            <v>1.3749502302321708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42005</v>
          </cell>
          <cell r="C32">
            <v>7615.5513000000001</v>
          </cell>
          <cell r="D32">
            <v>0.12750000585239474</v>
          </cell>
          <cell r="E32">
            <v>0.12750000585239474</v>
          </cell>
          <cell r="F32">
            <v>1.8749840713753012</v>
          </cell>
          <cell r="H32">
            <v>42005</v>
          </cell>
          <cell r="I32">
            <v>1076.6739</v>
          </cell>
          <cell r="J32">
            <v>2.046718000559955E-2</v>
          </cell>
          <cell r="K32">
            <v>1.0204671800055996</v>
          </cell>
          <cell r="L32">
            <v>1.3661404904064591</v>
          </cell>
        </row>
        <row r="33">
          <cell r="B33">
            <v>42036</v>
          </cell>
          <cell r="C33">
            <v>8133.4087</v>
          </cell>
          <cell r="D33">
            <v>6.7999988392173139E-2</v>
          </cell>
          <cell r="E33">
            <v>0.2041699931625327</v>
          </cell>
          <cell r="F33">
            <v>1.9507871080996897</v>
          </cell>
          <cell r="H33">
            <v>42036</v>
          </cell>
          <cell r="I33">
            <v>1091.9169999999999</v>
          </cell>
          <cell r="J33">
            <v>1.4157582904164245E-2</v>
          </cell>
          <cell r="K33">
            <v>1.0349145287075074</v>
          </cell>
          <cell r="L33">
            <v>1.3182978804577543</v>
          </cell>
        </row>
        <row r="34">
          <cell r="B34">
            <v>42064</v>
          </cell>
          <cell r="C34">
            <v>8462.8117999999995</v>
          </cell>
          <cell r="D34">
            <v>4.050000585855229E-2</v>
          </cell>
          <cell r="E34">
            <v>0.25293888494030803</v>
          </cell>
          <cell r="F34">
            <v>1.9498501416008793</v>
          </cell>
          <cell r="H34">
            <v>42064</v>
          </cell>
          <cell r="I34">
            <v>1113.2639999999999</v>
          </cell>
          <cell r="J34">
            <v>1.9550020743334784E-2</v>
          </cell>
          <cell r="K34">
            <v>1.0551471292113179</v>
          </cell>
          <cell r="L34">
            <v>1.2974744989591196</v>
          </cell>
        </row>
        <row r="35">
          <cell r="B35">
            <v>42095</v>
          </cell>
          <cell r="C35">
            <v>9029.8202000000001</v>
          </cell>
          <cell r="D35">
            <v>6.7000001110742113E-2</v>
          </cell>
          <cell r="E35">
            <v>0.33688579162300059</v>
          </cell>
          <cell r="F35">
            <v>1.9720285338899703</v>
          </cell>
          <cell r="H35">
            <v>42095</v>
          </cell>
          <cell r="I35">
            <v>1137.3309999999999</v>
          </cell>
          <cell r="J35">
            <v>2.1618412164589929E-2</v>
          </cell>
          <cell r="K35">
            <v>1.0779577347448921</v>
          </cell>
          <cell r="L35">
            <v>1.2884465867745067</v>
          </cell>
        </row>
        <row r="36">
          <cell r="B36">
            <v>42125</v>
          </cell>
          <cell r="C36">
            <v>9490.3410000000003</v>
          </cell>
          <cell r="D36">
            <v>5.0999996655525903E-2</v>
          </cell>
          <cell r="E36">
            <v>0.40506696252459373</v>
          </cell>
          <cell r="F36">
            <v>1.9645516422018583</v>
          </cell>
          <cell r="H36">
            <v>42125</v>
          </cell>
          <cell r="I36">
            <v>1162.0979</v>
          </cell>
          <cell r="J36">
            <v>2.177633424218639E-2</v>
          </cell>
          <cell r="K36">
            <v>1.1014317026756468</v>
          </cell>
          <cell r="L36">
            <v>1.2882680373925435</v>
          </cell>
        </row>
        <row r="37">
          <cell r="B37">
            <v>42156</v>
          </cell>
          <cell r="C37">
            <v>9888.9353220000012</v>
          </cell>
          <cell r="D37">
            <v>4.2000000000000037E-2</v>
          </cell>
          <cell r="E37">
            <v>0.46407977495062669</v>
          </cell>
          <cell r="F37">
            <v>1.959849508065425</v>
          </cell>
          <cell r="H37">
            <v>42156</v>
          </cell>
          <cell r="I37">
            <v>1189.2738999999999</v>
          </cell>
          <cell r="J37">
            <v>2.3385293097939464E-2</v>
          </cell>
          <cell r="K37">
            <v>1.1271890058700793</v>
          </cell>
          <cell r="L37">
            <v>1.2914697058842053</v>
          </cell>
        </row>
        <row r="38">
          <cell r="B38">
            <v>42186</v>
          </cell>
          <cell r="C38">
            <v>10453.59</v>
          </cell>
          <cell r="D38">
            <v>5.7099643148014856E-2</v>
          </cell>
          <cell r="E38">
            <v>0.54767820764053332</v>
          </cell>
          <cell r="F38">
            <v>1.9453110005631675</v>
          </cell>
          <cell r="H38">
            <v>42186</v>
          </cell>
          <cell r="I38">
            <v>1214.4806000000001</v>
          </cell>
          <cell r="J38">
            <v>2.1195033372884309E-2</v>
          </cell>
          <cell r="K38">
            <v>1.151079814467044</v>
          </cell>
          <cell r="L38">
            <v>1.2830165198542718</v>
          </cell>
        </row>
        <row r="39">
          <cell r="B39">
            <v>42217</v>
          </cell>
          <cell r="C39">
            <v>11612.89</v>
          </cell>
          <cell r="D39">
            <v>0.11089970048567044</v>
          </cell>
          <cell r="E39">
            <v>0.71931525731606771</v>
          </cell>
          <cell r="F39">
            <v>2.0769297528852499</v>
          </cell>
          <cell r="H39">
            <v>42217</v>
          </cell>
          <cell r="I39">
            <v>1237.8875</v>
          </cell>
          <cell r="J39">
            <v>1.9273177356641247E-2</v>
          </cell>
          <cell r="K39">
            <v>1.1732647798829168</v>
          </cell>
          <cell r="L39">
            <v>1.2732844250305211</v>
          </cell>
        </row>
        <row r="40">
          <cell r="B40">
            <v>42248</v>
          </cell>
          <cell r="C40">
            <v>12914.695</v>
          </cell>
          <cell r="D40">
            <v>0.11210000266944742</v>
          </cell>
          <cell r="E40">
            <v>0.91205050225082074</v>
          </cell>
          <cell r="F40">
            <v>2.2039633432518526</v>
          </cell>
          <cell r="H40">
            <v>42248</v>
          </cell>
          <cell r="I40">
            <v>1258.4290000000001</v>
          </cell>
          <cell r="J40">
            <v>1.6593995819490948E-2</v>
          </cell>
          <cell r="K40">
            <v>1.1927339307354499</v>
          </cell>
          <cell r="L40">
            <v>1.2655656512640432</v>
          </cell>
        </row>
        <row r="41">
          <cell r="B41">
            <v>42278</v>
          </cell>
          <cell r="C41">
            <v>14348.2261</v>
          </cell>
          <cell r="D41">
            <v>0.11099999651559722</v>
          </cell>
          <cell r="E41">
            <v>1.1242881013383079</v>
          </cell>
          <cell r="F41">
            <v>2.3342261836733194</v>
          </cell>
          <cell r="H41">
            <v>42278</v>
          </cell>
          <cell r="I41">
            <v>1277.0068000000001</v>
          </cell>
          <cell r="J41">
            <v>1.4762692213863504E-2</v>
          </cell>
          <cell r="K41">
            <v>1.210341894647929</v>
          </cell>
          <cell r="L41">
            <v>1.2531911552849646</v>
          </cell>
        </row>
        <row r="42">
          <cell r="B42">
            <v>42309</v>
          </cell>
          <cell r="C42">
            <v>15938.009599999999</v>
          </cell>
          <cell r="D42">
            <v>0.11080000335372464</v>
          </cell>
          <cell r="E42">
            <v>1.3596592300908696</v>
          </cell>
          <cell r="F42">
            <v>2.475282532365322</v>
          </cell>
          <cell r="H42">
            <v>42309</v>
          </cell>
          <cell r="I42">
            <v>1304.5867000000001</v>
          </cell>
          <cell r="J42">
            <v>2.1597300813120057E-2</v>
          </cell>
          <cell r="K42">
            <v>1.236482012633362</v>
          </cell>
          <cell r="L42">
            <v>1.2582969742307875</v>
          </cell>
        </row>
        <row r="43">
          <cell r="B43">
            <v>42339</v>
          </cell>
          <cell r="C43">
            <v>18493.462800000001</v>
          </cell>
          <cell r="D43">
            <v>0.16033703480765893</v>
          </cell>
          <cell r="E43">
            <v>1.7379999942001629</v>
          </cell>
          <cell r="F43">
            <v>2.7379999942001629</v>
          </cell>
          <cell r="H43">
            <v>42339</v>
          </cell>
          <cell r="I43">
            <v>1344.2365107920361</v>
          </cell>
          <cell r="J43">
            <v>3.0392622270360548E-2</v>
          </cell>
          <cell r="K43">
            <v>1.2740619433874227</v>
          </cell>
          <cell r="L43">
            <v>1.2740619433874227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>
            <v>41640</v>
          </cell>
          <cell r="C45">
            <v>4061.6618648999997</v>
          </cell>
          <cell r="D45">
            <v>8.2999999999999963E-2</v>
          </cell>
          <cell r="E45">
            <v>1.083</v>
          </cell>
          <cell r="F45">
            <v>1.6343552961302388</v>
          </cell>
          <cell r="H45">
            <v>41640</v>
          </cell>
          <cell r="I45">
            <v>788.11360000000002</v>
          </cell>
          <cell r="J45">
            <v>5.0317482000246549E-2</v>
          </cell>
          <cell r="K45">
            <v>1.0503174820002465</v>
          </cell>
          <cell r="L45">
            <v>1.2987536728172795</v>
          </cell>
        </row>
        <row r="46">
          <cell r="B46">
            <v>41671</v>
          </cell>
          <cell r="C46">
            <v>4169.2959043198498</v>
          </cell>
          <cell r="D46">
            <v>2.6499999999999968E-2</v>
          </cell>
          <cell r="E46">
            <v>1.1116995000000001</v>
          </cell>
          <cell r="F46">
            <v>1.6275355506062248</v>
          </cell>
          <cell r="H46">
            <v>41671</v>
          </cell>
          <cell r="I46">
            <v>828.27790000000005</v>
          </cell>
          <cell r="J46">
            <v>5.0962576968599516E-2</v>
          </cell>
          <cell r="K46">
            <v>1.1038443675181497</v>
          </cell>
          <cell r="L46">
            <v>1.3458339616117552</v>
          </cell>
        </row>
        <row r="47">
          <cell r="B47">
            <v>41699</v>
          </cell>
          <cell r="C47">
            <v>4340.237036396963</v>
          </cell>
          <cell r="D47">
            <v>4.0999999999999925E-2</v>
          </cell>
          <cell r="E47">
            <v>1.1572791794999999</v>
          </cell>
          <cell r="F47">
            <v>1.6940501169443392</v>
          </cell>
          <cell r="H47">
            <v>41699</v>
          </cell>
          <cell r="I47">
            <v>858.02380000000005</v>
          </cell>
          <cell r="J47">
            <v>3.5912946608861684E-2</v>
          </cell>
          <cell r="K47">
            <v>1.1434866713533216</v>
          </cell>
          <cell r="L47">
            <v>1.3728806942167486</v>
          </cell>
        </row>
        <row r="48">
          <cell r="B48">
            <v>41730</v>
          </cell>
          <cell r="C48">
            <v>4578.9500733987961</v>
          </cell>
          <cell r="D48">
            <v>5.4999999999999938E-2</v>
          </cell>
          <cell r="E48">
            <v>1.2209295343725</v>
          </cell>
          <cell r="F48">
            <v>1.7196593698079339</v>
          </cell>
          <cell r="H48">
            <v>41730</v>
          </cell>
          <cell r="I48">
            <v>882.71489999999994</v>
          </cell>
          <cell r="J48">
            <v>2.8776707592493178E-2</v>
          </cell>
          <cell r="K48">
            <v>1.1763924529307697</v>
          </cell>
          <cell r="L48">
            <v>1.391319993153062</v>
          </cell>
        </row>
        <row r="49">
          <cell r="B49">
            <v>41760</v>
          </cell>
          <cell r="C49">
            <v>4830.7923274357299</v>
          </cell>
          <cell r="D49">
            <v>5.4999999999999938E-2</v>
          </cell>
          <cell r="E49">
            <v>1.2880806587629874</v>
          </cell>
          <cell r="F49">
            <v>1.7149771252956403</v>
          </cell>
          <cell r="H49">
            <v>41760</v>
          </cell>
          <cell r="I49">
            <v>902.06219999999996</v>
          </cell>
          <cell r="J49">
            <v>2.1917948819035526E-2</v>
          </cell>
          <cell r="K49">
            <v>1.2021765625052059</v>
          </cell>
          <cell r="L49">
            <v>1.3959934346405967</v>
          </cell>
        </row>
        <row r="50">
          <cell r="B50">
            <v>41791</v>
          </cell>
          <cell r="C50">
            <v>5045.76258600662</v>
          </cell>
          <cell r="D50">
            <v>4.4499999999999984E-2</v>
          </cell>
          <cell r="E50">
            <v>1.3454002480779403</v>
          </cell>
          <cell r="F50">
            <v>1.7166666528333274</v>
          </cell>
          <cell r="H50">
            <v>41791</v>
          </cell>
          <cell r="I50">
            <v>920.86860000000001</v>
          </cell>
          <cell r="J50">
            <v>2.0848229756218695E-2</v>
          </cell>
          <cell r="K50">
            <v>1.2272398156878555</v>
          </cell>
          <cell r="L50">
            <v>1.4047044330316476</v>
          </cell>
        </row>
        <row r="51">
          <cell r="B51">
            <v>41821</v>
          </cell>
          <cell r="C51">
            <v>5373.7371540970498</v>
          </cell>
          <cell r="D51">
            <v>6.4999999999999947E-2</v>
          </cell>
          <cell r="E51">
            <v>1.4328512642030062</v>
          </cell>
          <cell r="F51">
            <v>1.7445133456270241</v>
          </cell>
          <cell r="H51">
            <v>41821</v>
          </cell>
          <cell r="I51">
            <v>946.58219999999994</v>
          </cell>
          <cell r="J51">
            <v>2.7923202072478004E-2</v>
          </cell>
          <cell r="K51">
            <v>1.2615082810526983</v>
          </cell>
          <cell r="L51">
            <v>1.4139585699062251</v>
          </cell>
        </row>
        <row r="52">
          <cell r="B52">
            <v>41852</v>
          </cell>
          <cell r="C52">
            <v>5591.3735088379799</v>
          </cell>
          <cell r="D52">
            <v>4.049999999999998E-2</v>
          </cell>
          <cell r="E52">
            <v>1.490881740403228</v>
          </cell>
          <cell r="F52">
            <v>1.7498414916747971</v>
          </cell>
          <cell r="H52">
            <v>41852</v>
          </cell>
          <cell r="I52">
            <v>972.20029999999997</v>
          </cell>
          <cell r="J52">
            <v>2.706378801545184E-2</v>
          </cell>
          <cell r="K52">
            <v>1.2956494737508455</v>
          </cell>
          <cell r="L52">
            <v>1.4211027999897092</v>
          </cell>
        </row>
        <row r="53">
          <cell r="B53">
            <v>41883</v>
          </cell>
          <cell r="C53">
            <v>5859.7594372622034</v>
          </cell>
          <cell r="D53">
            <v>4.8000000000000043E-2</v>
          </cell>
          <cell r="E53">
            <v>1.562444063942583</v>
          </cell>
          <cell r="F53">
            <v>1.7831245761328847</v>
          </cell>
          <cell r="H53">
            <v>41883</v>
          </cell>
          <cell r="I53">
            <v>994.36090000000002</v>
          </cell>
          <cell r="J53">
            <v>2.2794273978314905E-2</v>
          </cell>
          <cell r="K53">
            <v>1.3251828628353819</v>
          </cell>
          <cell r="L53">
            <v>1.4226251212512269</v>
          </cell>
        </row>
        <row r="54">
          <cell r="B54">
            <v>41913</v>
          </cell>
          <cell r="C54">
            <v>6146.8876496880512</v>
          </cell>
          <cell r="D54">
            <v>4.8999999999999932E-2</v>
          </cell>
          <cell r="E54">
            <v>1.6390038230757695</v>
          </cell>
          <cell r="F54">
            <v>1.768235582672911</v>
          </cell>
          <cell r="H54">
            <v>41913</v>
          </cell>
          <cell r="I54">
            <v>1019.004</v>
          </cell>
          <cell r="J54">
            <v>2.4782852986274806E-2</v>
          </cell>
          <cell r="K54">
            <v>1.358024674904962</v>
          </cell>
          <cell r="L54">
            <v>1.4319160324362137</v>
          </cell>
        </row>
        <row r="55">
          <cell r="B55">
            <v>41944</v>
          </cell>
          <cell r="C55">
            <v>6438.8648130482343</v>
          </cell>
          <cell r="D55">
            <v>4.7500000000000098E-2</v>
          </cell>
          <cell r="E55">
            <v>1.7168565046718687</v>
          </cell>
          <cell r="F55">
            <v>1.7501177360226245</v>
          </cell>
          <cell r="H55">
            <v>41944</v>
          </cell>
          <cell r="I55">
            <v>1036.7876000000001</v>
          </cell>
          <cell r="J55">
            <v>1.7451943270095249E-2</v>
          </cell>
          <cell r="K55">
            <v>1.381724844490793</v>
          </cell>
          <cell r="L55">
            <v>1.4231766429321306</v>
          </cell>
        </row>
        <row r="56">
          <cell r="B56">
            <v>41974</v>
          </cell>
          <cell r="C56">
            <v>6754.3691888875974</v>
          </cell>
          <cell r="D56">
            <v>4.8999999999999932E-2</v>
          </cell>
          <cell r="E56">
            <v>1.8009824734007902</v>
          </cell>
          <cell r="F56">
            <v>1.8009824734007902</v>
          </cell>
          <cell r="H56">
            <v>41974</v>
          </cell>
          <cell r="I56">
            <v>1055.0794000000001</v>
          </cell>
          <cell r="J56">
            <v>1.7642765017637174E-2</v>
          </cell>
          <cell r="K56">
            <v>1.4061022912411751</v>
          </cell>
          <cell r="L56">
            <v>1.4061022912411751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41275</v>
          </cell>
          <cell r="C58">
            <v>2485.1768000000002</v>
          </cell>
          <cell r="D58">
            <v>3.5054014938786127E-2</v>
          </cell>
          <cell r="E58">
            <v>1.0350540149387861</v>
          </cell>
          <cell r="F58">
            <v>1.2212418856461313</v>
          </cell>
          <cell r="H58">
            <v>41275</v>
          </cell>
          <cell r="I58">
            <v>606.82299999999998</v>
          </cell>
          <cell r="J58">
            <v>2.261790709999878E-2</v>
          </cell>
          <cell r="K58">
            <v>1.0226179070999988</v>
          </cell>
          <cell r="L58">
            <v>1.247046648010997</v>
          </cell>
        </row>
        <row r="59">
          <cell r="B59">
            <v>41306</v>
          </cell>
          <cell r="C59">
            <v>2561.7233999999999</v>
          </cell>
          <cell r="D59">
            <v>3.0801269350333449E-2</v>
          </cell>
          <cell r="E59">
            <v>1.0669349924450597</v>
          </cell>
          <cell r="F59">
            <v>1.243314231855092</v>
          </cell>
          <cell r="H59">
            <v>41306</v>
          </cell>
          <cell r="I59">
            <v>615.4384</v>
          </cell>
          <cell r="J59">
            <v>1.4197550191736408E-2</v>
          </cell>
          <cell r="K59">
            <v>1.0371365761630194</v>
          </cell>
          <cell r="L59">
            <v>1.2423885235818044</v>
          </cell>
        </row>
        <row r="60">
          <cell r="B60">
            <v>41334</v>
          </cell>
          <cell r="C60">
            <v>2562.0475999999999</v>
          </cell>
          <cell r="D60">
            <v>1.2655542749073767E-4</v>
          </cell>
          <cell r="E60">
            <v>1.0670700188591333</v>
          </cell>
          <cell r="F60">
            <v>1.2345700761867855</v>
          </cell>
          <cell r="H60">
            <v>41334</v>
          </cell>
          <cell r="I60">
            <v>624.98059999999998</v>
          </cell>
          <cell r="J60">
            <v>1.550471988748181E-2</v>
          </cell>
          <cell r="K60">
            <v>1.0532170882614889</v>
          </cell>
          <cell r="L60">
            <v>1.2284824134826688</v>
          </cell>
        </row>
        <row r="61">
          <cell r="B61">
            <v>41365</v>
          </cell>
          <cell r="C61">
            <v>2662.7076000000002</v>
          </cell>
          <cell r="D61">
            <v>3.9288887528865724E-2</v>
          </cell>
          <cell r="E61">
            <v>1.1089940128155145</v>
          </cell>
          <cell r="F61">
            <v>1.2748065676743836</v>
          </cell>
          <cell r="H61">
            <v>41365</v>
          </cell>
          <cell r="I61">
            <v>634.44420000000002</v>
          </cell>
          <cell r="J61">
            <v>1.5142230014819624E-2</v>
          </cell>
          <cell r="K61">
            <v>1.0691651436674832</v>
          </cell>
          <cell r="L61">
            <v>1.2202391725262212</v>
          </cell>
        </row>
        <row r="62">
          <cell r="B62">
            <v>41395</v>
          </cell>
          <cell r="C62">
            <v>2816.8261000000002</v>
          </cell>
          <cell r="D62">
            <v>5.7880369590712855E-2</v>
          </cell>
          <cell r="E62">
            <v>1.1731829961511642</v>
          </cell>
          <cell r="F62">
            <v>1.3389568079200407</v>
          </cell>
          <cell r="H62">
            <v>41395</v>
          </cell>
          <cell r="I62">
            <v>646.17939999999999</v>
          </cell>
          <cell r="J62">
            <v>1.849681973607753E-2</v>
          </cell>
          <cell r="K62">
            <v>1.088941298597998</v>
          </cell>
          <cell r="L62">
            <v>1.226860403631334</v>
          </cell>
        </row>
        <row r="63">
          <cell r="B63">
            <v>41426</v>
          </cell>
          <cell r="C63">
            <v>2939.2791999999999</v>
          </cell>
          <cell r="D63">
            <v>4.3472012702523433E-2</v>
          </cell>
          <cell r="E63">
            <v>1.2241836222622322</v>
          </cell>
          <cell r="F63">
            <v>1.3656444758051833</v>
          </cell>
          <cell r="H63">
            <v>41426</v>
          </cell>
          <cell r="I63">
            <v>655.56039999999996</v>
          </cell>
          <cell r="J63">
            <v>1.4517640147612143E-2</v>
          </cell>
          <cell r="K63">
            <v>1.1047501565129174</v>
          </cell>
          <cell r="L63">
            <v>1.2299126213992959</v>
          </cell>
        </row>
        <row r="64">
          <cell r="B64">
            <v>41456</v>
          </cell>
          <cell r="C64">
            <v>3080.3645999999999</v>
          </cell>
          <cell r="D64">
            <v>4.7999999455648812E-2</v>
          </cell>
          <cell r="E64">
            <v>1.2829444354644335</v>
          </cell>
          <cell r="F64">
            <v>1.4129556087675259</v>
          </cell>
          <cell r="H64">
            <v>41456</v>
          </cell>
          <cell r="I64">
            <v>669.45540000000005</v>
          </cell>
          <cell r="J64">
            <v>2.1195606079928098E-2</v>
          </cell>
          <cell r="K64">
            <v>1.1281660056471041</v>
          </cell>
          <cell r="L64">
            <v>1.2325625882482472</v>
          </cell>
        </row>
        <row r="65">
          <cell r="B65">
            <v>41487</v>
          </cell>
          <cell r="C65">
            <v>3195.36</v>
          </cell>
          <cell r="D65">
            <v>3.7331749624703647E-2</v>
          </cell>
          <cell r="E65">
            <v>1.3308389959115985</v>
          </cell>
          <cell r="F65">
            <v>1.4567855306205073</v>
          </cell>
          <cell r="H65">
            <v>41487</v>
          </cell>
          <cell r="I65">
            <v>684.11680000000001</v>
          </cell>
          <cell r="J65">
            <v>2.190048806836109E-2</v>
          </cell>
          <cell r="K65">
            <v>1.152873391792909</v>
          </cell>
          <cell r="L65">
            <v>1.2332873032755853</v>
          </cell>
        </row>
        <row r="66">
          <cell r="B66">
            <v>41518</v>
          </cell>
          <cell r="C66">
            <v>3286.2311</v>
          </cell>
          <cell r="D66">
            <v>2.8438454509038147E-2</v>
          </cell>
          <cell r="E66">
            <v>1.3686860001556844</v>
          </cell>
          <cell r="F66">
            <v>1.4814144249865573</v>
          </cell>
          <cell r="H66">
            <v>41518</v>
          </cell>
          <cell r="I66">
            <v>698.96199999999999</v>
          </cell>
          <cell r="J66">
            <v>2.169980330844079E-2</v>
          </cell>
          <cell r="K66">
            <v>1.1778905176343504</v>
          </cell>
          <cell r="L66">
            <v>1.2404503203694792</v>
          </cell>
        </row>
        <row r="67">
          <cell r="B67">
            <v>41548</v>
          </cell>
          <cell r="C67">
            <v>3476.2831999999999</v>
          </cell>
          <cell r="D67">
            <v>5.783284687434187E-2</v>
          </cell>
          <cell r="E67">
            <v>1.4478410080217434</v>
          </cell>
          <cell r="F67">
            <v>1.5351015473499179</v>
          </cell>
          <cell r="H67">
            <v>41548</v>
          </cell>
          <cell r="I67">
            <v>711.63670000000002</v>
          </cell>
          <cell r="J67">
            <v>1.8133603829678879E-2</v>
          </cell>
          <cell r="K67">
            <v>1.1992499176358671</v>
          </cell>
          <cell r="L67">
            <v>1.2411008883110406</v>
          </cell>
        </row>
        <row r="68">
          <cell r="B68">
            <v>41579</v>
          </cell>
          <cell r="C68">
            <v>3679.1037999999999</v>
          </cell>
          <cell r="D68">
            <v>5.8344095785981986E-2</v>
          </cell>
          <cell r="E68">
            <v>1.5323139824766367</v>
          </cell>
          <cell r="F68">
            <v>1.5948896823952861</v>
          </cell>
          <cell r="H68">
            <v>41579</v>
          </cell>
          <cell r="I68">
            <v>728.50239999999997</v>
          </cell>
          <cell r="J68">
            <v>2.3699873826068751E-2</v>
          </cell>
          <cell r="K68">
            <v>1.2276719893697605</v>
          </cell>
          <cell r="L68">
            <v>1.2473147294286204</v>
          </cell>
        </row>
        <row r="69">
          <cell r="B69">
            <v>41609</v>
          </cell>
          <cell r="C69">
            <v>3750.3802999999998</v>
          </cell>
          <cell r="D69">
            <v>1.9373332168556967E-2</v>
          </cell>
          <cell r="E69">
            <v>1.562000010245681</v>
          </cell>
          <cell r="F69">
            <v>1.562000010245681</v>
          </cell>
          <cell r="H69">
            <v>41609</v>
          </cell>
          <cell r="I69">
            <v>750.35749999999996</v>
          </cell>
          <cell r="J69">
            <v>3.0000038435014087E-2</v>
          </cell>
          <cell r="K69">
            <v>1.2645021962364433</v>
          </cell>
          <cell r="L69">
            <v>1.2645021962364433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B71">
            <v>40909</v>
          </cell>
          <cell r="C71">
            <v>2034.9586999999999</v>
          </cell>
          <cell r="D71">
            <v>1.7625023022045605E-2</v>
          </cell>
          <cell r="E71">
            <v>1.0176250230220456</v>
          </cell>
          <cell r="F71">
            <v>1.2751097227554433</v>
          </cell>
          <cell r="H71">
            <v>40909</v>
          </cell>
          <cell r="I71">
            <v>486.60809999999998</v>
          </cell>
          <cell r="J71">
            <v>1.6399986214286288E-2</v>
          </cell>
          <cell r="K71">
            <v>1.0163999862142863</v>
          </cell>
          <cell r="L71">
            <v>1.2066441691366585</v>
          </cell>
        </row>
        <row r="72">
          <cell r="B72">
            <v>40940</v>
          </cell>
          <cell r="C72">
            <v>2060.3989999999999</v>
          </cell>
          <cell r="D72">
            <v>1.2501629639952938E-2</v>
          </cell>
          <cell r="E72">
            <v>1.0303469941722156</v>
          </cell>
          <cell r="F72">
            <v>1.2452901940360579</v>
          </cell>
          <cell r="H72">
            <v>40940</v>
          </cell>
          <cell r="I72">
            <v>495.36709999999999</v>
          </cell>
          <cell r="J72">
            <v>1.8000111383267292E-2</v>
          </cell>
          <cell r="K72">
            <v>1.0346952991760947</v>
          </cell>
          <cell r="L72">
            <v>1.2137982794969631</v>
          </cell>
        </row>
        <row r="73">
          <cell r="B73">
            <v>40969</v>
          </cell>
          <cell r="C73">
            <v>2075.2548999999999</v>
          </cell>
          <cell r="D73">
            <v>7.2102054019633766E-3</v>
          </cell>
          <cell r="E73">
            <v>1.0377760076354929</v>
          </cell>
          <cell r="F73">
            <v>1.2451582194708506</v>
          </cell>
          <cell r="H73">
            <v>40969</v>
          </cell>
          <cell r="I73">
            <v>508.74200000000002</v>
          </cell>
          <cell r="J73">
            <v>2.6999976381152591E-2</v>
          </cell>
          <cell r="K73">
            <v>1.0626320478155389</v>
          </cell>
          <cell r="L73">
            <v>1.218544296308645</v>
          </cell>
        </row>
        <row r="74">
          <cell r="B74">
            <v>41000</v>
          </cell>
          <cell r="C74">
            <v>2088.7150000000001</v>
          </cell>
          <cell r="D74">
            <v>6.4859984187968234E-3</v>
          </cell>
          <cell r="E74">
            <v>1.044507021180082</v>
          </cell>
          <cell r="F74">
            <v>1.2393487647869172</v>
          </cell>
          <cell r="H74">
            <v>41000</v>
          </cell>
          <cell r="I74">
            <v>519.93430000000001</v>
          </cell>
          <cell r="J74">
            <v>2.1999952824810931E-2</v>
          </cell>
          <cell r="K74">
            <v>1.0860099027376129</v>
          </cell>
          <cell r="L74">
            <v>1.2185442274953315</v>
          </cell>
        </row>
        <row r="75">
          <cell r="B75">
            <v>41030</v>
          </cell>
          <cell r="C75">
            <v>2103.7467999999999</v>
          </cell>
          <cell r="D75">
            <v>7.1966735528781189E-3</v>
          </cell>
          <cell r="E75">
            <v>1.0520239972352041</v>
          </cell>
          <cell r="F75">
            <v>1.2301205780204323</v>
          </cell>
          <cell r="H75">
            <v>41030</v>
          </cell>
          <cell r="I75">
            <v>526.69349999999997</v>
          </cell>
          <cell r="J75">
            <v>1.3000104051607897E-2</v>
          </cell>
          <cell r="K75">
            <v>1.1001281444742785</v>
          </cell>
          <cell r="L75">
            <v>1.2197484975857158</v>
          </cell>
        </row>
        <row r="76">
          <cell r="B76">
            <v>41061</v>
          </cell>
          <cell r="C76">
            <v>2152.3018999999999</v>
          </cell>
          <cell r="D76">
            <v>2.3080296545192613E-2</v>
          </cell>
          <cell r="E76">
            <v>1.0763050230640516</v>
          </cell>
          <cell r="F76">
            <v>1.2141534526594524</v>
          </cell>
          <cell r="H76">
            <v>41061</v>
          </cell>
          <cell r="I76">
            <v>533.01379999999995</v>
          </cell>
          <cell r="J76">
            <v>1.1999958229976126E-2</v>
          </cell>
          <cell r="K76">
            <v>1.1133296362555911</v>
          </cell>
          <cell r="L76">
            <v>1.2209547985831792</v>
          </cell>
        </row>
        <row r="77">
          <cell r="B77">
            <v>41091</v>
          </cell>
          <cell r="C77">
            <v>2180.0859</v>
          </cell>
          <cell r="D77">
            <v>1.2908969694260808E-2</v>
          </cell>
          <cell r="E77">
            <v>1.0901990119885663</v>
          </cell>
          <cell r="F77">
            <v>1.2007757917716502</v>
          </cell>
          <cell r="H77">
            <v>41091</v>
          </cell>
          <cell r="I77">
            <v>543.14110000000005</v>
          </cell>
          <cell r="J77">
            <v>1.9000070917488676E-2</v>
          </cell>
          <cell r="K77">
            <v>1.1344829782989891</v>
          </cell>
          <cell r="L77">
            <v>1.2257665934256399</v>
          </cell>
        </row>
        <row r="78">
          <cell r="B78">
            <v>41122</v>
          </cell>
          <cell r="C78">
            <v>2193.4319999999998</v>
          </cell>
          <cell r="D78">
            <v>6.1218229978918792E-3</v>
          </cell>
          <cell r="E78">
            <v>1.0968730173724368</v>
          </cell>
          <cell r="F78">
            <v>1.1743902284277208</v>
          </cell>
          <cell r="H78">
            <v>41122</v>
          </cell>
          <cell r="I78">
            <v>554.71</v>
          </cell>
          <cell r="J78">
            <v>2.1299990002597857E-2</v>
          </cell>
          <cell r="K78">
            <v>1.158647454394875</v>
          </cell>
          <cell r="L78">
            <v>1.2297402450568526</v>
          </cell>
        </row>
        <row r="79">
          <cell r="B79">
            <v>41153</v>
          </cell>
          <cell r="C79">
            <v>2218.3063999999999</v>
          </cell>
          <cell r="D79">
            <v>1.1340401708373138E-2</v>
          </cell>
          <cell r="E79">
            <v>1.1093119980125155</v>
          </cell>
          <cell r="F79">
            <v>1.1677134454316758</v>
          </cell>
          <cell r="H79">
            <v>41153</v>
          </cell>
          <cell r="I79">
            <v>563.47439999999995</v>
          </cell>
          <cell r="J79">
            <v>1.5799967550611971E-2</v>
          </cell>
          <cell r="K79">
            <v>1.1769540465769133</v>
          </cell>
          <cell r="L79">
            <v>1.2282890322648148</v>
          </cell>
        </row>
        <row r="80">
          <cell r="B80">
            <v>41183</v>
          </cell>
          <cell r="C80">
            <v>2264.5297999999998</v>
          </cell>
          <cell r="D80">
            <v>2.0837247730971731E-2</v>
          </cell>
          <cell r="E80">
            <v>1.1324270069260414</v>
          </cell>
          <cell r="F80">
            <v>1.1796628693430518</v>
          </cell>
          <cell r="H80">
            <v>41183</v>
          </cell>
          <cell r="I80">
            <v>573.39149999999995</v>
          </cell>
          <cell r="J80">
            <v>1.759991225865809E-2</v>
          </cell>
          <cell r="K80">
            <v>1.1976683345291395</v>
          </cell>
          <cell r="L80">
            <v>1.2338665893713319</v>
          </cell>
        </row>
        <row r="81">
          <cell r="B81">
            <v>41214</v>
          </cell>
          <cell r="C81">
            <v>2306.8076999999998</v>
          </cell>
          <cell r="D81">
            <v>1.8669615211069468E-2</v>
          </cell>
          <cell r="E81">
            <v>1.1535689833999736</v>
          </cell>
          <cell r="F81">
            <v>1.1775797987850161</v>
          </cell>
          <cell r="H81">
            <v>41214</v>
          </cell>
          <cell r="I81">
            <v>584.0566</v>
          </cell>
          <cell r="J81">
            <v>1.8600031566565089E-2</v>
          </cell>
          <cell r="K81">
            <v>1.2199450033576567</v>
          </cell>
          <cell r="L81">
            <v>1.2394639328666128</v>
          </cell>
        </row>
        <row r="82">
          <cell r="B82">
            <v>41244</v>
          </cell>
          <cell r="C82">
            <v>2401.0117</v>
          </cell>
          <cell r="D82">
            <v>4.0837387529095048E-2</v>
          </cell>
          <cell r="E82">
            <v>1.2006777270166225</v>
          </cell>
          <cell r="F82">
            <v>1.2006777270166225</v>
          </cell>
          <cell r="H82">
            <v>41244</v>
          </cell>
          <cell r="I82">
            <v>593.40150000000006</v>
          </cell>
          <cell r="J82">
            <v>1.5999990411888154E-2</v>
          </cell>
          <cell r="K82">
            <v>1.2394641117144103</v>
          </cell>
          <cell r="L82">
            <v>1.2394641117144103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B84">
            <v>40544</v>
          </cell>
          <cell r="C84">
            <v>1595.9087</v>
          </cell>
          <cell r="D84">
            <v>1.8092916117613544E-2</v>
          </cell>
          <cell r="E84">
            <v>1.0180929161176135</v>
          </cell>
          <cell r="F84">
            <v>1.2734933057979179</v>
          </cell>
          <cell r="H84">
            <v>40544</v>
          </cell>
          <cell r="I84">
            <v>403.27390000000003</v>
          </cell>
          <cell r="J84">
            <v>2.100008785270524E-2</v>
          </cell>
          <cell r="K84">
            <v>1.0210000878527052</v>
          </cell>
          <cell r="L84">
            <v>1.2352741533474789</v>
          </cell>
        </row>
        <row r="85">
          <cell r="B85">
            <v>40575</v>
          </cell>
          <cell r="C85">
            <v>1654.5533</v>
          </cell>
          <cell r="D85">
            <v>3.674683896390829E-2</v>
          </cell>
          <cell r="E85">
            <v>1.0555046125564831</v>
          </cell>
          <cell r="F85">
            <v>1.2980870445828623</v>
          </cell>
          <cell r="H85">
            <v>40575</v>
          </cell>
          <cell r="I85">
            <v>408.11320000000001</v>
          </cell>
          <cell r="J85">
            <v>1.2000032732095933E-2</v>
          </cell>
          <cell r="K85">
            <v>1.0332521223264104</v>
          </cell>
          <cell r="L85">
            <v>1.2160482184322632</v>
          </cell>
        </row>
        <row r="86">
          <cell r="B86">
            <v>40603</v>
          </cell>
          <cell r="C86">
            <v>1666.6596</v>
          </cell>
          <cell r="D86">
            <v>7.3169598102400535E-3</v>
          </cell>
          <cell r="E86">
            <v>1.0632276973860819</v>
          </cell>
          <cell r="F86">
            <v>1.2874803005022661</v>
          </cell>
          <cell r="H86">
            <v>40603</v>
          </cell>
          <cell r="I86">
            <v>417.49979999999999</v>
          </cell>
          <cell r="J86">
            <v>2.2999991178918044E-2</v>
          </cell>
          <cell r="K86">
            <v>1.0570169120255162</v>
          </cell>
          <cell r="L86">
            <v>1.2054431196594151</v>
          </cell>
        </row>
        <row r="87">
          <cell r="B87">
            <v>40634</v>
          </cell>
          <cell r="C87">
            <v>1685.3326999999999</v>
          </cell>
          <cell r="D87">
            <v>1.1203907504567789E-2</v>
          </cell>
          <cell r="E87">
            <v>1.0751400021638902</v>
          </cell>
          <cell r="F87">
            <v>1.2710863078234813</v>
          </cell>
          <cell r="H87">
            <v>40634</v>
          </cell>
          <cell r="I87">
            <v>426.6848</v>
          </cell>
          <cell r="J87">
            <v>2.2000010538927306E-2</v>
          </cell>
          <cell r="K87">
            <v>1.0802712952299018</v>
          </cell>
          <cell r="L87">
            <v>1.21108378404077</v>
          </cell>
        </row>
        <row r="88">
          <cell r="B88">
            <v>40664</v>
          </cell>
          <cell r="C88">
            <v>1710.1956</v>
          </cell>
          <cell r="D88">
            <v>1.4752517410953958E-2</v>
          </cell>
          <cell r="E88">
            <v>1.0910010237650261</v>
          </cell>
          <cell r="F88">
            <v>1.1850772186993499</v>
          </cell>
          <cell r="H88">
            <v>40664</v>
          </cell>
          <cell r="I88">
            <v>431.80500000000001</v>
          </cell>
          <cell r="J88">
            <v>1.199995875175297E-2</v>
          </cell>
          <cell r="K88">
            <v>1.0932345062133635</v>
          </cell>
          <cell r="L88">
            <v>1.2136018515786056</v>
          </cell>
        </row>
        <row r="89">
          <cell r="B89">
            <v>40695</v>
          </cell>
          <cell r="C89">
            <v>1772.6769999999999</v>
          </cell>
          <cell r="D89">
            <v>3.6534651358008263E-2</v>
          </cell>
          <cell r="E89">
            <v>1.1308603657995115</v>
          </cell>
          <cell r="F89">
            <v>1.2267465638955228</v>
          </cell>
          <cell r="H89">
            <v>40695</v>
          </cell>
          <cell r="I89">
            <v>436.55489999999998</v>
          </cell>
          <cell r="J89">
            <v>1.1000104213707562E-2</v>
          </cell>
          <cell r="K89">
            <v>1.1052601997117315</v>
          </cell>
          <cell r="L89">
            <v>1.214924070532988</v>
          </cell>
        </row>
        <row r="90">
          <cell r="B90">
            <v>40725</v>
          </cell>
          <cell r="C90">
            <v>1815.5645</v>
          </cell>
          <cell r="D90">
            <v>2.4193634824618337E-2</v>
          </cell>
          <cell r="E90">
            <v>1.1582199885272992</v>
          </cell>
          <cell r="F90">
            <v>1.2339898814385493</v>
          </cell>
          <cell r="H90">
            <v>40725</v>
          </cell>
          <cell r="I90">
            <v>443.10320000000002</v>
          </cell>
          <cell r="J90">
            <v>1.4999946169428124E-2</v>
          </cell>
          <cell r="K90">
            <v>1.1218390432106189</v>
          </cell>
          <cell r="L90">
            <v>1.2154555676158454</v>
          </cell>
        </row>
        <row r="91">
          <cell r="B91">
            <v>40756</v>
          </cell>
          <cell r="C91">
            <v>1867.7199000000001</v>
          </cell>
          <cell r="D91">
            <v>2.8726822979850075E-2</v>
          </cell>
          <cell r="E91">
            <v>1.191491969109447</v>
          </cell>
          <cell r="F91">
            <v>1.2667013818407131</v>
          </cell>
          <cell r="H91">
            <v>40756</v>
          </cell>
          <cell r="I91">
            <v>451.07900000000001</v>
          </cell>
          <cell r="J91">
            <v>1.7999870007709307E-2</v>
          </cell>
          <cell r="K91">
            <v>1.1420320001579829</v>
          </cell>
          <cell r="L91">
            <v>1.2135958115408623</v>
          </cell>
        </row>
        <row r="92">
          <cell r="B92">
            <v>40787</v>
          </cell>
          <cell r="C92">
            <v>1899.701</v>
          </cell>
          <cell r="D92">
            <v>1.7123070755952208E-2</v>
          </cell>
          <cell r="E92">
            <v>1.2118939704016569</v>
          </cell>
          <cell r="F92">
            <v>1.2656966084785439</v>
          </cell>
          <cell r="H92">
            <v>40787</v>
          </cell>
          <cell r="I92">
            <v>458.74740000000003</v>
          </cell>
          <cell r="J92">
            <v>1.7000126363674761E-2</v>
          </cell>
          <cell r="K92">
            <v>1.1614466884720287</v>
          </cell>
          <cell r="L92">
            <v>1.2201225209430067</v>
          </cell>
        </row>
        <row r="93">
          <cell r="B93">
            <v>40817</v>
          </cell>
          <cell r="C93">
            <v>1919.6415</v>
          </cell>
          <cell r="D93">
            <v>1.0496651841526594E-2</v>
          </cell>
          <cell r="E93">
            <v>1.2246147994778083</v>
          </cell>
          <cell r="F93">
            <v>1.2647999345343799</v>
          </cell>
          <cell r="H93">
            <v>40817</v>
          </cell>
          <cell r="I93">
            <v>464.71109999999999</v>
          </cell>
          <cell r="J93">
            <v>1.2999964686448262E-2</v>
          </cell>
          <cell r="K93">
            <v>1.1765454544073575</v>
          </cell>
          <cell r="L93">
            <v>1.2082456702314306</v>
          </cell>
        </row>
        <row r="94">
          <cell r="B94">
            <v>40848</v>
          </cell>
          <cell r="C94">
            <v>1958.9395999999999</v>
          </cell>
          <cell r="D94">
            <v>2.0471582845025926E-2</v>
          </cell>
          <cell r="E94">
            <v>1.2496846027985633</v>
          </cell>
          <cell r="F94">
            <v>1.2714665413550914</v>
          </cell>
          <cell r="H94">
            <v>40848</v>
          </cell>
          <cell r="I94">
            <v>471.21710000000002</v>
          </cell>
          <cell r="J94">
            <v>1.4000095973605964E-2</v>
          </cell>
          <cell r="K94">
            <v>1.1930172036863704</v>
          </cell>
          <cell r="L94">
            <v>1.2070948060175284</v>
          </cell>
        </row>
        <row r="95">
          <cell r="B95">
            <v>40878</v>
          </cell>
          <cell r="C95">
            <v>1999.7137</v>
          </cell>
          <cell r="D95">
            <v>2.0814373245606976E-2</v>
          </cell>
          <cell r="E95">
            <v>1.2756960045605006</v>
          </cell>
          <cell r="F95">
            <v>1.2756960045605006</v>
          </cell>
          <cell r="H95">
            <v>40878</v>
          </cell>
          <cell r="I95">
            <v>478.75650000000002</v>
          </cell>
          <cell r="J95">
            <v>1.5999843808724323E-2</v>
          </cell>
          <cell r="K95">
            <v>1.2121052926064733</v>
          </cell>
          <cell r="L95">
            <v>1.2121052926064733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B97">
            <v>40179</v>
          </cell>
          <cell r="C97">
            <v>1253.174</v>
          </cell>
          <cell r="D97">
            <v>1.6770159172618149E-2</v>
          </cell>
          <cell r="E97">
            <v>1.0167701591726181</v>
          </cell>
          <cell r="F97">
            <v>1.2393228322971146</v>
          </cell>
          <cell r="H97">
            <v>40179</v>
          </cell>
          <cell r="I97">
            <v>326.46510000000001</v>
          </cell>
          <cell r="J97">
            <v>1.6000000000000014E-2</v>
          </cell>
          <cell r="K97">
            <v>1.016</v>
          </cell>
          <cell r="L97">
            <v>1.1720661058686555</v>
          </cell>
        </row>
        <row r="98">
          <cell r="B98">
            <v>40210</v>
          </cell>
          <cell r="C98">
            <v>1274.6088999999899</v>
          </cell>
          <cell r="D98">
            <v>1.7104488283342878E-2</v>
          </cell>
          <cell r="E98">
            <v>1.034161492447039</v>
          </cell>
          <cell r="F98">
            <v>1.2322791261919941</v>
          </cell>
          <cell r="H98">
            <v>40210</v>
          </cell>
          <cell r="I98">
            <v>335.60610000000003</v>
          </cell>
          <cell r="J98">
            <v>2.7999930160988118E-2</v>
          </cell>
          <cell r="K98">
            <v>1.044448</v>
          </cell>
          <cell r="L98">
            <v>1.1965083980466511</v>
          </cell>
        </row>
        <row r="99">
          <cell r="B99">
            <v>40238</v>
          </cell>
          <cell r="C99">
            <v>1294.5127</v>
          </cell>
          <cell r="D99">
            <v>1.5615613542326656E-2</v>
          </cell>
          <cell r="E99">
            <v>1.0503105586534478</v>
          </cell>
          <cell r="F99">
            <v>1.2520671236803855</v>
          </cell>
          <cell r="H99">
            <v>40238</v>
          </cell>
          <cell r="I99">
            <v>346.34550000000002</v>
          </cell>
          <cell r="J99">
            <v>3.200001430248145E-2</v>
          </cell>
          <cell r="K99">
            <v>1.0778703359999999</v>
          </cell>
          <cell r="L99">
            <v>1.2105849674354352</v>
          </cell>
        </row>
        <row r="100">
          <cell r="B100">
            <v>40269</v>
          </cell>
          <cell r="C100">
            <v>1325.8995</v>
          </cell>
          <cell r="D100">
            <v>2.4246034820670337E-2</v>
          </cell>
          <cell r="E100">
            <v>1.0757764250310771</v>
          </cell>
          <cell r="F100">
            <v>1.2674694135301432</v>
          </cell>
          <cell r="H100">
            <v>40269</v>
          </cell>
          <cell r="I100">
            <v>352.31650000000002</v>
          </cell>
          <cell r="J100">
            <v>1.7240010336499356E-2</v>
          </cell>
          <cell r="K100">
            <v>1.09645282059264</v>
          </cell>
          <cell r="L100">
            <v>1.2108706512035614</v>
          </cell>
        </row>
        <row r="101">
          <cell r="B101">
            <v>40299</v>
          </cell>
          <cell r="C101">
            <v>1443.1089999999999</v>
          </cell>
          <cell r="D101">
            <v>8.8399988083561309E-2</v>
          </cell>
          <cell r="E101">
            <v>1.1708750481844004</v>
          </cell>
          <cell r="F101">
            <v>1.354826573819776</v>
          </cell>
          <cell r="H101">
            <v>40299</v>
          </cell>
          <cell r="I101">
            <v>355.80450000000002</v>
          </cell>
          <cell r="J101">
            <v>9.9001891764933792E-3</v>
          </cell>
          <cell r="K101">
            <v>1.1073077035165071</v>
          </cell>
          <cell r="L101">
            <v>1.2131530462802349</v>
          </cell>
        </row>
        <row r="102">
          <cell r="B102">
            <v>40330</v>
          </cell>
          <cell r="C102">
            <v>1445.0229999999999</v>
          </cell>
          <cell r="D102">
            <v>1.326303141342855E-3</v>
          </cell>
          <cell r="E102">
            <v>1.1724279834389273</v>
          </cell>
          <cell r="F102">
            <v>1.329967021024373</v>
          </cell>
          <cell r="H102">
            <v>40330</v>
          </cell>
          <cell r="I102">
            <v>359.32690000000002</v>
          </cell>
          <cell r="J102">
            <v>9.8998185801473237E-3</v>
          </cell>
          <cell r="K102">
            <v>1.1182700497813205</v>
          </cell>
          <cell r="L102">
            <v>1.2166467342983212</v>
          </cell>
        </row>
        <row r="103">
          <cell r="B103">
            <v>40360</v>
          </cell>
          <cell r="C103">
            <v>1471.2961</v>
          </cell>
          <cell r="D103">
            <v>1.8181786725885996E-2</v>
          </cell>
          <cell r="E103">
            <v>1.1937448189852746</v>
          </cell>
          <cell r="F103">
            <v>1.3308008171197458</v>
          </cell>
          <cell r="H103">
            <v>40360</v>
          </cell>
          <cell r="I103">
            <v>364.5573</v>
          </cell>
          <cell r="J103">
            <v>1.4556104761430211E-2</v>
          </cell>
          <cell r="K103">
            <v>1.1345475886259373</v>
          </cell>
          <cell r="L103">
            <v>1.2282151683211617</v>
          </cell>
        </row>
        <row r="104">
          <cell r="B104">
            <v>40391</v>
          </cell>
          <cell r="C104">
            <v>1474.4753000000001</v>
          </cell>
          <cell r="D104">
            <v>2.1608158955903622E-3</v>
          </cell>
          <cell r="E104">
            <v>1.1963242817654165</v>
          </cell>
          <cell r="F104">
            <v>1.3066424509357446</v>
          </cell>
          <cell r="H104">
            <v>40391</v>
          </cell>
          <cell r="I104">
            <v>371.68799999999999</v>
          </cell>
          <cell r="J104">
            <v>1.9559888116353674E-2</v>
          </cell>
          <cell r="K104">
            <v>1.1567393394594607</v>
          </cell>
          <cell r="L104">
            <v>1.2313068407212622</v>
          </cell>
        </row>
        <row r="105">
          <cell r="B105">
            <v>40422</v>
          </cell>
          <cell r="C105">
            <v>1500.9133999999999</v>
          </cell>
          <cell r="D105">
            <v>1.7930513993689612E-2</v>
          </cell>
          <cell r="E105">
            <v>1.2177749910406022</v>
          </cell>
          <cell r="F105">
            <v>1.2888417135490926</v>
          </cell>
          <cell r="H105">
            <v>40422</v>
          </cell>
          <cell r="I105">
            <v>375.98469999999998</v>
          </cell>
          <cell r="J105">
            <v>1.1559964271109058E-2</v>
          </cell>
          <cell r="K105">
            <v>1.1701112462236121</v>
          </cell>
          <cell r="L105">
            <v>1.2283439327416172</v>
          </cell>
        </row>
        <row r="106">
          <cell r="B106">
            <v>40452</v>
          </cell>
          <cell r="C106">
            <v>1517.7431999999999</v>
          </cell>
          <cell r="D106">
            <v>1.1213038673650422E-2</v>
          </cell>
          <cell r="E106">
            <v>1.2314299491109446</v>
          </cell>
          <cell r="F106">
            <v>1.2713624400618297</v>
          </cell>
          <cell r="H106">
            <v>40452</v>
          </cell>
          <cell r="I106">
            <v>384.6164</v>
          </cell>
          <cell r="J106">
            <v>2.2957583114419311E-2</v>
          </cell>
          <cell r="K106">
            <v>1.1969740297290834</v>
          </cell>
          <cell r="L106">
            <v>1.2379739811693937</v>
          </cell>
        </row>
        <row r="107">
          <cell r="B107">
            <v>40483</v>
          </cell>
          <cell r="C107">
            <v>1540.693</v>
          </cell>
          <cell r="D107">
            <v>1.5121003342331019E-2</v>
          </cell>
          <cell r="E107">
            <v>1.2500504054872976</v>
          </cell>
          <cell r="F107">
            <v>1.2668987063546191</v>
          </cell>
          <cell r="H107">
            <v>40483</v>
          </cell>
          <cell r="I107">
            <v>390.37290000000002</v>
          </cell>
          <cell r="J107">
            <v>1.4966860487488409E-2</v>
          </cell>
          <cell r="K107">
            <v>1.2148891400320385</v>
          </cell>
          <cell r="L107">
            <v>1.2428315902527756</v>
          </cell>
        </row>
        <row r="108">
          <cell r="B108">
            <v>40513</v>
          </cell>
          <cell r="C108">
            <v>1567.5472</v>
          </cell>
          <cell r="D108">
            <v>1.7429948730863343E-2</v>
          </cell>
          <cell r="E108">
            <v>1.271838719965936</v>
          </cell>
          <cell r="F108">
            <v>1.271838719965936</v>
          </cell>
          <cell r="H108">
            <v>40513</v>
          </cell>
          <cell r="I108">
            <v>394.97930000000002</v>
          </cell>
          <cell r="J108">
            <v>1.1799999436436392E-2</v>
          </cell>
          <cell r="K108">
            <v>1.2292248318844166</v>
          </cell>
          <cell r="L108">
            <v>1.2292248318844166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>
            <v>39814</v>
          </cell>
          <cell r="C110">
            <v>1011.1763999999999</v>
          </cell>
          <cell r="D110">
            <v>2.6000048703670453E-2</v>
          </cell>
          <cell r="E110">
            <v>1.0260000487036705</v>
          </cell>
          <cell r="F110">
            <v>1.3002305159857377</v>
          </cell>
          <cell r="H110">
            <v>39814</v>
          </cell>
          <cell r="I110">
            <v>278.53809999999999</v>
          </cell>
          <cell r="J110">
            <v>1.7000000000000001E-4</v>
          </cell>
          <cell r="K110">
            <v>1.7000000000000001E-4</v>
          </cell>
          <cell r="L110">
            <v>1.19702258555429</v>
          </cell>
        </row>
        <row r="111"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control" Target="../activeX/activeX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control" Target="../activeX/activeX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8.emf"/><Relationship Id="rId4" Type="http://schemas.openxmlformats.org/officeDocument/2006/relationships/control" Target="../activeX/activeX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9.emf"/><Relationship Id="rId4" Type="http://schemas.openxmlformats.org/officeDocument/2006/relationships/control" Target="../activeX/activeX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0.emf"/><Relationship Id="rId4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>
    <pageSetUpPr fitToPage="1"/>
  </sheetPr>
  <dimension ref="A1:XFC38"/>
  <sheetViews>
    <sheetView showGridLines="0" tabSelected="1" zoomScale="115" zoomScaleNormal="115" workbookViewId="0"/>
  </sheetViews>
  <sheetFormatPr baseColWidth="10" defaultColWidth="0" defaultRowHeight="0" customHeight="1" zeroHeight="1"/>
  <cols>
    <col min="1" max="1" width="44.7109375" style="1" customWidth="1"/>
    <col min="2" max="2" width="8.7109375" style="1" customWidth="1"/>
    <col min="3" max="3" width="10.5703125" style="1" customWidth="1"/>
    <col min="4" max="4" width="0.85546875" style="1" customWidth="1"/>
    <col min="5" max="5" width="8.7109375" style="1" hidden="1" customWidth="1"/>
    <col min="6" max="6" width="13.5703125" style="1" customWidth="1"/>
    <col min="7" max="7" width="1.28515625" style="1" customWidth="1"/>
    <col min="8" max="9" width="8.7109375" style="1" customWidth="1"/>
    <col min="10" max="10" width="0.85546875" style="1" customWidth="1"/>
    <col min="11" max="11" width="13.5703125" style="1" hidden="1" customWidth="1"/>
    <col min="12" max="12" width="13.5703125" style="1" customWidth="1"/>
    <col min="13" max="13" width="0" style="1" hidden="1" customWidth="1"/>
    <col min="14" max="16383" width="9.140625" style="1" hidden="1"/>
    <col min="16384" max="16384" width="1.28515625" style="1" customWidth="1"/>
  </cols>
  <sheetData>
    <row r="1" spans="1:12" ht="16.5"/>
    <row r="2" spans="1:12" ht="16.5">
      <c r="B2" s="2" t="s">
        <v>0</v>
      </c>
      <c r="C2" s="2"/>
      <c r="D2" s="2"/>
      <c r="E2" s="2"/>
      <c r="F2" s="2"/>
      <c r="H2" s="2" t="s">
        <v>1</v>
      </c>
      <c r="I2" s="2"/>
      <c r="J2" s="2"/>
      <c r="K2" s="2"/>
      <c r="L2" s="2"/>
    </row>
    <row r="3" spans="1:12" ht="18" customHeight="1">
      <c r="A3" s="3"/>
      <c r="B3" s="4" t="s">
        <v>2</v>
      </c>
      <c r="C3" s="4"/>
      <c r="D3" s="5"/>
      <c r="E3" s="6" t="s">
        <v>3</v>
      </c>
      <c r="F3" s="6"/>
      <c r="G3" s="7"/>
      <c r="H3" s="4" t="s">
        <v>2</v>
      </c>
      <c r="I3" s="4"/>
      <c r="J3" s="5"/>
      <c r="K3" s="6" t="s">
        <v>3</v>
      </c>
      <c r="L3" s="6"/>
    </row>
    <row r="4" spans="1:12" ht="18" customHeight="1" thickBot="1">
      <c r="A4" s="8" t="s">
        <v>4</v>
      </c>
      <c r="B4" s="9">
        <v>2018</v>
      </c>
      <c r="C4" s="9" t="s">
        <v>5</v>
      </c>
      <c r="D4" s="5"/>
      <c r="E4" s="9">
        <v>2017</v>
      </c>
      <c r="F4" s="10" t="s">
        <v>5</v>
      </c>
      <c r="G4" s="9"/>
      <c r="H4" s="9">
        <v>2018</v>
      </c>
      <c r="I4" s="9" t="s">
        <v>5</v>
      </c>
      <c r="J4" s="5"/>
      <c r="K4" s="9">
        <v>2017</v>
      </c>
      <c r="L4" s="10" t="s">
        <v>5</v>
      </c>
    </row>
    <row r="5" spans="1:12" ht="3" hidden="1" customHeight="1" thickBot="1">
      <c r="A5" s="3"/>
      <c r="B5" s="9"/>
      <c r="C5" s="11"/>
      <c r="E5" s="9"/>
      <c r="F5" s="9"/>
      <c r="G5" s="9"/>
      <c r="H5" s="9"/>
      <c r="I5" s="11"/>
      <c r="K5" s="9"/>
      <c r="L5" s="9"/>
    </row>
    <row r="6" spans="1:12" s="5" customFormat="1" ht="16.5" customHeight="1">
      <c r="A6" s="12" t="s">
        <v>6</v>
      </c>
      <c r="B6" s="13">
        <v>52085.985437066061</v>
      </c>
      <c r="C6" s="14">
        <v>3.9474443942405735E-2</v>
      </c>
      <c r="E6" s="13"/>
      <c r="F6" s="15">
        <v>7.7793691663275766E-2</v>
      </c>
      <c r="G6" s="9"/>
      <c r="H6" s="13">
        <v>101798.85437670859</v>
      </c>
      <c r="I6" s="14">
        <v>1.9528031094038001E-2</v>
      </c>
      <c r="K6" s="13"/>
      <c r="L6" s="15">
        <v>7.4950679957919375E-2</v>
      </c>
    </row>
    <row r="7" spans="1:12" s="5" customFormat="1" ht="16.5" customHeight="1">
      <c r="A7" s="16" t="s">
        <v>7</v>
      </c>
      <c r="B7" s="17">
        <v>22950.914246265816</v>
      </c>
      <c r="C7" s="14">
        <v>5.5165058604957906E-3</v>
      </c>
      <c r="E7" s="17"/>
      <c r="F7" s="14">
        <v>2.7907700393773771E-2</v>
      </c>
      <c r="G7" s="18"/>
      <c r="H7" s="17">
        <v>44867.601588201942</v>
      </c>
      <c r="I7" s="14">
        <v>4.3336524197954418E-3</v>
      </c>
      <c r="K7" s="17"/>
      <c r="L7" s="14">
        <v>4.2341718715824372E-2</v>
      </c>
    </row>
    <row r="8" spans="1:12" s="5" customFormat="1" ht="16.5" customHeight="1">
      <c r="A8" s="16" t="s">
        <v>8</v>
      </c>
      <c r="B8" s="17">
        <v>6276.0089520845804</v>
      </c>
      <c r="C8" s="14">
        <v>-3.3121406241783946E-2</v>
      </c>
      <c r="E8" s="17"/>
      <c r="F8" s="14">
        <v>-5.9139244515703959E-2</v>
      </c>
      <c r="G8" s="18"/>
      <c r="H8" s="17">
        <v>12159.364887188292</v>
      </c>
      <c r="I8" s="14">
        <v>-4.8190615484282384E-2</v>
      </c>
      <c r="K8" s="17"/>
      <c r="L8" s="14">
        <v>-3.9208397559706065E-2</v>
      </c>
    </row>
    <row r="9" spans="1:12" s="5" customFormat="1" ht="16.5" customHeight="1">
      <c r="A9" s="16" t="s">
        <v>9</v>
      </c>
      <c r="B9" s="17">
        <v>9511.2168135936408</v>
      </c>
      <c r="C9" s="14">
        <v>-2.6487531873731762E-2</v>
      </c>
      <c r="E9" s="17"/>
      <c r="F9" s="19">
        <v>-1.0335969642438769E-4</v>
      </c>
      <c r="G9" s="18"/>
      <c r="H9" s="17">
        <v>18216.77127052845</v>
      </c>
      <c r="I9" s="14">
        <v>-4.1222564709028964E-2</v>
      </c>
      <c r="K9" s="17"/>
      <c r="L9" s="19">
        <v>8.0095128599648735E-3</v>
      </c>
    </row>
    <row r="10" spans="1:12" s="5" customFormat="1" ht="16.5" customHeight="1">
      <c r="A10" s="16" t="s">
        <v>10</v>
      </c>
      <c r="B10" s="17">
        <v>2780.6659223956822</v>
      </c>
      <c r="C10" s="14">
        <v>0.24749480592000106</v>
      </c>
      <c r="E10" s="17"/>
      <c r="F10" s="19"/>
      <c r="G10" s="18"/>
      <c r="H10" s="17">
        <v>5194.772026883842</v>
      </c>
      <c r="I10" s="14">
        <v>-0.38253036647048111</v>
      </c>
      <c r="K10" s="17"/>
      <c r="L10" s="19"/>
    </row>
    <row r="11" spans="1:12" s="5" customFormat="1" ht="16.5" customHeight="1" thickBot="1">
      <c r="A11" s="20" t="s">
        <v>11</v>
      </c>
      <c r="B11" s="21">
        <v>1.3236020591138749</v>
      </c>
      <c r="C11" s="22"/>
      <c r="E11" s="21"/>
      <c r="F11" s="23"/>
      <c r="G11" s="18"/>
      <c r="H11" s="21">
        <v>2.4727209752283934</v>
      </c>
      <c r="I11" s="22"/>
      <c r="K11" s="21"/>
      <c r="L11" s="23"/>
    </row>
    <row r="12" spans="1:12" s="27" customFormat="1" ht="4.5" customHeight="1">
      <c r="A12" s="24"/>
      <c r="B12" s="25"/>
      <c r="C12" s="25"/>
      <c r="D12" s="1"/>
      <c r="E12" s="25"/>
      <c r="F12" s="25"/>
      <c r="G12" s="26"/>
      <c r="H12" s="25"/>
      <c r="I12" s="25"/>
      <c r="J12" s="1"/>
      <c r="K12" s="24"/>
    </row>
    <row r="13" spans="1:12" s="31" customFormat="1" ht="11.25" customHeight="1">
      <c r="A13" s="28" t="s">
        <v>12</v>
      </c>
      <c r="B13" s="29"/>
      <c r="C13" s="29"/>
      <c r="D13" s="29"/>
      <c r="E13" s="29"/>
      <c r="F13" s="29"/>
      <c r="G13" s="30"/>
      <c r="H13" s="30"/>
      <c r="I13" s="30"/>
      <c r="J13" s="30"/>
      <c r="K13" s="30"/>
    </row>
    <row r="14" spans="1:12" s="31" customFormat="1" ht="13.5" customHeight="1">
      <c r="A14" s="32" t="s">
        <v>13</v>
      </c>
      <c r="B14" s="32"/>
      <c r="C14" s="32"/>
      <c r="D14" s="32"/>
      <c r="E14" s="32"/>
      <c r="F14" s="32"/>
      <c r="G14" s="33"/>
      <c r="H14" s="33"/>
      <c r="I14" s="33"/>
      <c r="J14" s="33"/>
      <c r="K14" s="33"/>
    </row>
    <row r="15" spans="1:12" ht="6" customHeight="1"/>
    <row r="16" spans="1:12" ht="16.5" hidden="1"/>
    <row r="17" ht="16.5" hidden="1"/>
    <row r="18" ht="16.5" hidden="1"/>
    <row r="19" ht="16.5" hidden="1"/>
    <row r="20" ht="16.5" hidden="1"/>
    <row r="21" ht="16.5" hidden="1"/>
    <row r="22" ht="16.5" hidden="1"/>
    <row r="23" ht="16.5" hidden="1"/>
    <row r="24" ht="16.5" hidden="1"/>
    <row r="25" ht="16.5" hidden="1"/>
    <row r="26" ht="16.5" hidden="1" customHeight="1"/>
    <row r="27" ht="16.5" hidden="1" customHeight="1"/>
    <row r="28" ht="16.5" hidden="1" customHeight="1"/>
    <row r="29" ht="16.5" hidden="1" customHeight="1"/>
    <row r="30" ht="16.5" hidden="1" customHeight="1"/>
    <row r="31" ht="16.5" hidden="1" customHeight="1"/>
    <row r="32" ht="16.5" hidden="1" customHeight="1"/>
    <row r="33" ht="16.5" hidden="1" customHeight="1"/>
    <row r="34" ht="16.5" hidden="1" customHeight="1"/>
    <row r="35" ht="16.5" hidden="1" customHeight="1"/>
    <row r="36" ht="16.5" hidden="1" customHeight="1"/>
    <row r="37" ht="16.5" hidden="1" customHeight="1"/>
    <row r="38" ht="16.5" hidden="1" customHeight="1"/>
  </sheetData>
  <mergeCells count="7">
    <mergeCell ref="A14:F14"/>
    <mergeCell ref="B2:F2"/>
    <mergeCell ref="H2:L2"/>
    <mergeCell ref="B3:C3"/>
    <mergeCell ref="E3:F3"/>
    <mergeCell ref="H3:I3"/>
    <mergeCell ref="K3:L3"/>
  </mergeCells>
  <printOptions horizontalCentered="1" verticalCentered="1"/>
  <pageMargins left="0.7" right="0.7" top="0.75" bottom="0.75" header="0.3" footer="0.3"/>
  <pageSetup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0</xdr:rowOff>
              </to>
            </anchor>
          </controlPr>
        </control>
      </mc:Choice>
      <mc:Fallback>
        <control shapeId="1025" r:id="rId4" name="FPMExcelClientSheetOptionstb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tabColor rgb="FFFFFF00"/>
    <pageSetUpPr fitToPage="1"/>
  </sheetPr>
  <dimension ref="A1:W54"/>
  <sheetViews>
    <sheetView showGridLines="0"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42578125" defaultRowHeight="16.5" outlineLevelRow="1"/>
  <cols>
    <col min="1" max="1" width="26.5703125" style="34" hidden="1" customWidth="1"/>
    <col min="2" max="2" width="64.140625" style="37" customWidth="1"/>
    <col min="3" max="3" width="11.42578125" style="36" customWidth="1"/>
    <col min="4" max="4" width="12.7109375" style="37" customWidth="1"/>
    <col min="5" max="5" width="1.7109375" style="37" customWidth="1"/>
    <col min="6" max="7" width="11.42578125" style="37" customWidth="1"/>
    <col min="8" max="8" width="1.7109375" style="37" customWidth="1"/>
    <col min="9" max="9" width="11.42578125" style="36" customWidth="1"/>
    <col min="10" max="10" width="1.42578125" style="37" customWidth="1"/>
    <col min="11" max="11" width="14" style="36" customWidth="1"/>
    <col min="12" max="12" width="4.5703125" style="37" customWidth="1"/>
    <col min="13" max="23" width="11.42578125" style="37" customWidth="1"/>
    <col min="24" max="16384" width="11.42578125" style="37"/>
  </cols>
  <sheetData>
    <row r="1" spans="1:15" ht="18.75">
      <c r="A1" s="34" t="s">
        <v>14</v>
      </c>
      <c r="B1" s="35" t="s">
        <v>15</v>
      </c>
    </row>
    <row r="2" spans="1:15" ht="17.25" thickBot="1">
      <c r="B2" s="38" t="s">
        <v>16</v>
      </c>
      <c r="C2" s="39"/>
      <c r="D2" s="40"/>
      <c r="E2" s="40"/>
      <c r="F2" s="40"/>
      <c r="G2" s="40"/>
      <c r="H2" s="40"/>
      <c r="I2" s="39"/>
      <c r="J2" s="39"/>
      <c r="K2" s="39"/>
    </row>
    <row r="3" spans="1:15" ht="34.5">
      <c r="B3" s="41"/>
      <c r="C3" s="42" t="s">
        <v>17</v>
      </c>
      <c r="D3" s="43" t="s">
        <v>18</v>
      </c>
      <c r="E3"/>
      <c r="F3" s="43" t="s">
        <v>19</v>
      </c>
      <c r="G3" s="43" t="s">
        <v>18</v>
      </c>
      <c r="H3"/>
      <c r="I3" s="44" t="s">
        <v>20</v>
      </c>
      <c r="K3" s="44" t="s">
        <v>21</v>
      </c>
    </row>
    <row r="4" spans="1:15">
      <c r="B4" s="45" t="s">
        <v>22</v>
      </c>
      <c r="C4" s="46">
        <v>6699.1464688321621</v>
      </c>
      <c r="D4" s="47"/>
      <c r="E4" s="48"/>
      <c r="F4" s="46">
        <v>6690.2</v>
      </c>
      <c r="G4" s="47"/>
      <c r="H4" s="49"/>
      <c r="I4" s="50">
        <v>1.3372498329140559E-3</v>
      </c>
      <c r="K4" s="50">
        <v>4.4545466643481912E-3</v>
      </c>
      <c r="O4" s="51"/>
    </row>
    <row r="5" spans="1:15" ht="18">
      <c r="B5" s="45" t="s">
        <v>23</v>
      </c>
      <c r="C5" s="46">
        <v>977.1</v>
      </c>
      <c r="D5" s="48"/>
      <c r="E5" s="48"/>
      <c r="F5" s="46">
        <v>995</v>
      </c>
      <c r="G5" s="48"/>
      <c r="H5" s="49"/>
      <c r="I5" s="50">
        <v>-1.7989949748743683E-2</v>
      </c>
      <c r="K5" s="50">
        <v>-1.3760564680197485E-2</v>
      </c>
    </row>
    <row r="6" spans="1:15" ht="18">
      <c r="B6" s="41" t="s">
        <v>24</v>
      </c>
      <c r="C6" s="52">
        <v>50.293687784839918</v>
      </c>
      <c r="D6" s="53"/>
      <c r="E6" s="53"/>
      <c r="F6" s="52">
        <v>47.89</v>
      </c>
      <c r="G6" s="53"/>
      <c r="H6"/>
      <c r="I6" s="54">
        <v>5.0191851844642255E-2</v>
      </c>
      <c r="K6" s="55"/>
    </row>
    <row r="7" spans="1:15" outlineLevel="1">
      <c r="A7" s="34">
        <f>+[1]ACTUAL!B11</f>
        <v>5</v>
      </c>
      <c r="B7" s="37" t="s">
        <v>25</v>
      </c>
      <c r="C7" s="47">
        <v>51984.528153040395</v>
      </c>
      <c r="D7" s="56"/>
      <c r="E7"/>
      <c r="F7" s="47">
        <v>50049</v>
      </c>
      <c r="G7" s="56"/>
      <c r="H7"/>
      <c r="I7" s="57">
        <v>3.8672663850234601E-2</v>
      </c>
      <c r="K7" s="57"/>
    </row>
    <row r="8" spans="1:15" outlineLevel="1">
      <c r="A8" s="34">
        <f>+A7+1</f>
        <v>6</v>
      </c>
      <c r="B8" s="41" t="s">
        <v>26</v>
      </c>
      <c r="C8" s="58">
        <v>101.45728402566641</v>
      </c>
      <c r="D8" s="56"/>
      <c r="E8"/>
      <c r="F8" s="58">
        <v>59</v>
      </c>
      <c r="G8" s="56"/>
      <c r="H8"/>
      <c r="I8" s="54">
        <v>0.71961498348587138</v>
      </c>
      <c r="K8" s="55"/>
    </row>
    <row r="9" spans="1:15" ht="18">
      <c r="A9" s="34">
        <f t="shared" ref="A9:A33" si="0">+A8+1</f>
        <v>7</v>
      </c>
      <c r="B9" s="45" t="s">
        <v>27</v>
      </c>
      <c r="C9" s="59">
        <v>52085.985437066061</v>
      </c>
      <c r="D9" s="60">
        <v>1</v>
      </c>
      <c r="E9" s="49"/>
      <c r="F9" s="59">
        <v>50108</v>
      </c>
      <c r="G9" s="60">
        <v>1</v>
      </c>
      <c r="H9" s="49"/>
      <c r="I9" s="50">
        <v>3.9474443942405735E-2</v>
      </c>
      <c r="K9" s="61">
        <v>7.7793691663275766E-2</v>
      </c>
    </row>
    <row r="10" spans="1:15" outlineLevel="1">
      <c r="A10" s="34">
        <f t="shared" si="0"/>
        <v>8</v>
      </c>
      <c r="B10" s="37" t="s">
        <v>28</v>
      </c>
      <c r="C10" s="47">
        <v>29135.071190800241</v>
      </c>
      <c r="D10" s="62">
        <v>0.55936488378439675</v>
      </c>
      <c r="E10"/>
      <c r="F10" s="47">
        <v>27282</v>
      </c>
      <c r="G10" s="62">
        <v>0.54446395785104174</v>
      </c>
      <c r="H10"/>
      <c r="I10" s="57">
        <v>6.7922849893711668E-2</v>
      </c>
      <c r="K10" s="57"/>
    </row>
    <row r="11" spans="1:15">
      <c r="A11" s="34">
        <f t="shared" si="0"/>
        <v>9</v>
      </c>
      <c r="B11" s="63" t="s">
        <v>7</v>
      </c>
      <c r="C11" s="64">
        <v>22950.914246265816</v>
      </c>
      <c r="D11" s="65">
        <v>0.44063511621560314</v>
      </c>
      <c r="E11" s="49"/>
      <c r="F11" s="64">
        <v>22825</v>
      </c>
      <c r="G11" s="65">
        <v>0.45551608525584736</v>
      </c>
      <c r="H11" s="49"/>
      <c r="I11" s="66">
        <v>5.5165058604957906E-3</v>
      </c>
      <c r="K11" s="66">
        <v>2.7907700393773771E-2</v>
      </c>
    </row>
    <row r="12" spans="1:15">
      <c r="A12" s="34">
        <f t="shared" si="0"/>
        <v>10</v>
      </c>
      <c r="B12" s="37" t="s">
        <v>29</v>
      </c>
      <c r="C12" s="47">
        <v>16126.412885155589</v>
      </c>
      <c r="D12" s="62">
        <v>0.30961136186317623</v>
      </c>
      <c r="E12"/>
      <c r="F12" s="47">
        <v>16168</v>
      </c>
      <c r="G12" s="62">
        <v>0.3226630478167159</v>
      </c>
      <c r="H12"/>
      <c r="I12" s="57">
        <v>-2.5721867172446844E-3</v>
      </c>
      <c r="K12" s="57"/>
    </row>
    <row r="13" spans="1:15">
      <c r="A13" s="34">
        <f t="shared" si="0"/>
        <v>11</v>
      </c>
      <c r="B13" s="37" t="s">
        <v>30</v>
      </c>
      <c r="C13" s="47">
        <v>481.22822573099</v>
      </c>
      <c r="D13" s="62">
        <v>9.2391114748600397E-3</v>
      </c>
      <c r="E13"/>
      <c r="F13" s="47">
        <v>132</v>
      </c>
      <c r="G13" s="62">
        <v>2.6343098906362258E-3</v>
      </c>
      <c r="H13"/>
      <c r="I13" s="57">
        <v>2.6456683767499243</v>
      </c>
      <c r="K13" s="57"/>
    </row>
    <row r="14" spans="1:15" ht="18">
      <c r="A14" s="34">
        <f t="shared" si="0"/>
        <v>12</v>
      </c>
      <c r="B14" s="41" t="s">
        <v>31</v>
      </c>
      <c r="C14" s="58">
        <v>67.264183294658793</v>
      </c>
      <c r="D14" s="67">
        <v>1.2914065603295936E-3</v>
      </c>
      <c r="E14" s="68"/>
      <c r="F14" s="58">
        <v>35</v>
      </c>
      <c r="G14" s="67">
        <v>6.9849125888081748E-4</v>
      </c>
      <c r="H14" s="68"/>
      <c r="I14" s="54">
        <v>0.92183380841882268</v>
      </c>
      <c r="K14" s="55"/>
      <c r="M14" s="47"/>
    </row>
    <row r="15" spans="1:15" ht="18">
      <c r="A15" s="34">
        <f t="shared" si="0"/>
        <v>13</v>
      </c>
      <c r="B15" s="63" t="s">
        <v>32</v>
      </c>
      <c r="C15" s="64">
        <v>6276.0089520845804</v>
      </c>
      <c r="D15" s="65">
        <v>0.12049323631723728</v>
      </c>
      <c r="E15"/>
      <c r="F15" s="64">
        <v>6491</v>
      </c>
      <c r="G15" s="65">
        <v>0.12954019318272531</v>
      </c>
      <c r="H15"/>
      <c r="I15" s="66">
        <v>-3.3121406241783946E-2</v>
      </c>
      <c r="K15" s="66">
        <v>-5.9139244515703959E-2</v>
      </c>
    </row>
    <row r="16" spans="1:15">
      <c r="A16" s="34">
        <v>14</v>
      </c>
      <c r="B16" s="69" t="s">
        <v>33</v>
      </c>
      <c r="C16" s="70">
        <v>58.565832422177394</v>
      </c>
      <c r="D16" s="71"/>
      <c r="E16" s="72"/>
      <c r="F16" s="70">
        <v>1330</v>
      </c>
      <c r="G16" s="71"/>
      <c r="H16" s="72"/>
      <c r="I16" s="55">
        <v>-0.95596553953219743</v>
      </c>
      <c r="K16" s="55"/>
    </row>
    <row r="17" spans="1:11" ht="18">
      <c r="A17" s="34">
        <f t="shared" si="0"/>
        <v>15</v>
      </c>
      <c r="B17" s="41" t="s">
        <v>34</v>
      </c>
      <c r="C17" s="58">
        <v>-17.686462478296804</v>
      </c>
      <c r="D17" s="67"/>
      <c r="E17" s="68"/>
      <c r="F17" s="58">
        <v>11</v>
      </c>
      <c r="G17" s="67"/>
      <c r="H17" s="68"/>
      <c r="I17" s="54" t="s">
        <v>35</v>
      </c>
      <c r="K17" s="55"/>
    </row>
    <row r="18" spans="1:11">
      <c r="A18" s="34">
        <f t="shared" si="0"/>
        <v>16</v>
      </c>
      <c r="B18" s="73" t="s">
        <v>36</v>
      </c>
      <c r="C18" s="47">
        <v>1681.7663983941607</v>
      </c>
      <c r="D18" s="56"/>
      <c r="E18"/>
      <c r="F18" s="47">
        <v>2128</v>
      </c>
      <c r="G18" s="56"/>
      <c r="H18"/>
      <c r="I18" s="57">
        <v>-0.20969624135612752</v>
      </c>
      <c r="K18" s="57"/>
    </row>
    <row r="19" spans="1:11">
      <c r="A19" s="34">
        <f t="shared" si="0"/>
        <v>17</v>
      </c>
      <c r="B19" s="74" t="s">
        <v>37</v>
      </c>
      <c r="C19" s="58">
        <v>92.594405970158292</v>
      </c>
      <c r="D19" s="75"/>
      <c r="E19"/>
      <c r="F19" s="58">
        <v>182</v>
      </c>
      <c r="G19" s="75"/>
      <c r="H19"/>
      <c r="I19" s="54">
        <v>-0.49123952763649292</v>
      </c>
      <c r="K19" s="55"/>
    </row>
    <row r="20" spans="1:11">
      <c r="A20" s="34">
        <f t="shared" si="0"/>
        <v>18</v>
      </c>
      <c r="B20" s="73" t="s">
        <v>38</v>
      </c>
      <c r="C20" s="47">
        <v>1589.1719924240024</v>
      </c>
      <c r="D20" s="56"/>
      <c r="E20"/>
      <c r="F20" s="47">
        <v>1946</v>
      </c>
      <c r="G20" s="56"/>
      <c r="H20"/>
      <c r="I20" s="57">
        <v>-0.18336485486947462</v>
      </c>
      <c r="K20" s="57"/>
    </row>
    <row r="21" spans="1:11">
      <c r="A21" s="34">
        <f t="shared" si="0"/>
        <v>19</v>
      </c>
      <c r="B21" s="73" t="s">
        <v>39</v>
      </c>
      <c r="C21" s="47">
        <v>-267.83910728206479</v>
      </c>
      <c r="D21" s="56"/>
      <c r="E21"/>
      <c r="F21" s="47">
        <v>-139</v>
      </c>
      <c r="G21" s="56"/>
      <c r="H21"/>
      <c r="I21" s="57">
        <v>0.92690005238895523</v>
      </c>
      <c r="K21" s="57"/>
    </row>
    <row r="22" spans="1:11">
      <c r="A22" s="34">
        <f t="shared" si="0"/>
        <v>20</v>
      </c>
      <c r="B22" s="73" t="s">
        <v>40</v>
      </c>
      <c r="C22" s="47">
        <v>0</v>
      </c>
      <c r="D22" s="56"/>
      <c r="E22"/>
      <c r="F22" s="47">
        <v>-178</v>
      </c>
      <c r="G22" s="56"/>
      <c r="H22"/>
      <c r="I22" s="57" t="s">
        <v>35</v>
      </c>
      <c r="K22" s="57"/>
    </row>
    <row r="23" spans="1:11">
      <c r="A23" s="34">
        <f t="shared" si="0"/>
        <v>21</v>
      </c>
      <c r="B23" s="73" t="s">
        <v>41</v>
      </c>
      <c r="C23" s="47">
        <v>59.332912627320603</v>
      </c>
      <c r="D23" s="56"/>
      <c r="E23"/>
      <c r="F23" s="47">
        <v>82</v>
      </c>
      <c r="G23" s="56"/>
      <c r="H23"/>
      <c r="I23" s="57">
        <v>-0.27642789478877317</v>
      </c>
      <c r="K23" s="57"/>
    </row>
    <row r="24" spans="1:11">
      <c r="A24" s="34">
        <f t="shared" si="0"/>
        <v>22</v>
      </c>
      <c r="B24" s="76" t="s">
        <v>42</v>
      </c>
      <c r="C24" s="77">
        <v>1380.6657977692585</v>
      </c>
      <c r="D24" s="78"/>
      <c r="E24"/>
      <c r="F24" s="77">
        <v>1711</v>
      </c>
      <c r="G24" s="78"/>
      <c r="H24"/>
      <c r="I24" s="79">
        <v>-0.19306499253696174</v>
      </c>
      <c r="K24" s="55"/>
    </row>
    <row r="25" spans="1:11">
      <c r="A25" s="34">
        <f t="shared" si="0"/>
        <v>23</v>
      </c>
      <c r="B25" s="37" t="s">
        <v>43</v>
      </c>
      <c r="C25" s="47">
        <v>4854.4637843714409</v>
      </c>
      <c r="D25" s="56"/>
      <c r="E25"/>
      <c r="F25" s="47">
        <v>3439</v>
      </c>
      <c r="G25" s="56"/>
      <c r="H25"/>
      <c r="I25" s="57">
        <v>0.41159167908445493</v>
      </c>
      <c r="K25" s="57"/>
    </row>
    <row r="26" spans="1:11">
      <c r="A26" s="34">
        <f t="shared" si="0"/>
        <v>24</v>
      </c>
      <c r="B26" s="37" t="s">
        <v>44</v>
      </c>
      <c r="C26" s="47">
        <v>1663.5705769757583</v>
      </c>
      <c r="D26" s="56"/>
      <c r="E26"/>
      <c r="F26" s="47">
        <v>850</v>
      </c>
      <c r="G26" s="56"/>
      <c r="H26"/>
      <c r="I26" s="57">
        <v>0.95714185526559792</v>
      </c>
      <c r="K26" s="57"/>
    </row>
    <row r="27" spans="1:11">
      <c r="A27" s="34">
        <f t="shared" si="0"/>
        <v>25</v>
      </c>
      <c r="B27" s="76" t="s">
        <v>45</v>
      </c>
      <c r="C27" s="77">
        <v>3190.8932073956835</v>
      </c>
      <c r="D27" s="80"/>
      <c r="E27"/>
      <c r="F27" s="77">
        <v>2589</v>
      </c>
      <c r="G27" s="80"/>
      <c r="H27"/>
      <c r="I27" s="79">
        <v>0.23248096075538172</v>
      </c>
      <c r="K27" s="55"/>
    </row>
    <row r="28" spans="1:11">
      <c r="A28" s="34">
        <f t="shared" si="0"/>
        <v>26</v>
      </c>
      <c r="B28" s="45" t="s">
        <v>10</v>
      </c>
      <c r="C28" s="59">
        <v>2780.6659223956822</v>
      </c>
      <c r="D28" s="65">
        <v>5.3386067270542049E-2</v>
      </c>
      <c r="E28" s="49"/>
      <c r="F28" s="59">
        <v>2229</v>
      </c>
      <c r="G28" s="65">
        <v>4.4483914744152628E-2</v>
      </c>
      <c r="H28" s="49"/>
      <c r="I28" s="50">
        <v>0.24749480592000106</v>
      </c>
      <c r="K28" s="55"/>
    </row>
    <row r="29" spans="1:11">
      <c r="A29" s="34">
        <f t="shared" si="0"/>
        <v>27</v>
      </c>
      <c r="B29" s="76" t="s">
        <v>46</v>
      </c>
      <c r="C29" s="77">
        <v>410.22728500000051</v>
      </c>
      <c r="D29" s="81"/>
      <c r="E29"/>
      <c r="F29" s="77">
        <v>360</v>
      </c>
      <c r="G29" s="81"/>
      <c r="H29"/>
      <c r="I29" s="79">
        <v>0.13952023611111253</v>
      </c>
      <c r="K29" s="55"/>
    </row>
    <row r="30" spans="1:11" ht="18">
      <c r="A30" s="34">
        <f t="shared" si="0"/>
        <v>28</v>
      </c>
      <c r="B30" s="37" t="s">
        <v>47</v>
      </c>
      <c r="C30" s="47">
        <v>6276.0089520845804</v>
      </c>
      <c r="D30" s="62">
        <v>0.12049323631723728</v>
      </c>
      <c r="E30"/>
      <c r="F30" s="47">
        <v>6491</v>
      </c>
      <c r="G30" s="62">
        <v>0.12954019318272531</v>
      </c>
      <c r="H30"/>
      <c r="I30" s="57">
        <v>-3.3121406241783946E-2</v>
      </c>
      <c r="K30" s="57"/>
    </row>
    <row r="31" spans="1:11">
      <c r="A31" s="34">
        <f t="shared" si="0"/>
        <v>29</v>
      </c>
      <c r="B31" s="37" t="s">
        <v>48</v>
      </c>
      <c r="C31" s="47">
        <v>2478.1880902013572</v>
      </c>
      <c r="D31" s="62"/>
      <c r="E31"/>
      <c r="F31" s="47">
        <v>2477</v>
      </c>
      <c r="G31" s="62"/>
      <c r="H31"/>
      <c r="I31" s="57">
        <v>4.7964884996254398E-4</v>
      </c>
      <c r="K31" s="57"/>
    </row>
    <row r="32" spans="1:11">
      <c r="A32" s="34">
        <f t="shared" si="0"/>
        <v>30</v>
      </c>
      <c r="B32" s="37" t="s">
        <v>49</v>
      </c>
      <c r="C32" s="47">
        <v>757.01977130770354</v>
      </c>
      <c r="D32" s="62"/>
      <c r="E32"/>
      <c r="F32" s="47">
        <v>802</v>
      </c>
      <c r="G32" s="62"/>
      <c r="H32"/>
      <c r="I32" s="57">
        <v>-5.6085073182414513E-2</v>
      </c>
      <c r="K32" s="57"/>
    </row>
    <row r="33" spans="1:23" ht="18">
      <c r="A33" s="34">
        <f t="shared" si="0"/>
        <v>31</v>
      </c>
      <c r="B33" s="63" t="s">
        <v>50</v>
      </c>
      <c r="C33" s="64">
        <v>9511.2168135936408</v>
      </c>
      <c r="D33" s="65">
        <v>0.18260606444867516</v>
      </c>
      <c r="E33" s="49"/>
      <c r="F33" s="64">
        <v>9770</v>
      </c>
      <c r="G33" s="65">
        <v>0.19497884569330245</v>
      </c>
      <c r="H33" s="49"/>
      <c r="I33" s="66">
        <v>-2.6487531873731762E-2</v>
      </c>
      <c r="K33" s="66">
        <v>-1.0335969642438769E-4</v>
      </c>
    </row>
    <row r="34" spans="1:23">
      <c r="C34" s="82"/>
      <c r="D34" s="83"/>
      <c r="E34"/>
      <c r="F34" s="84"/>
      <c r="G34" s="85"/>
      <c r="H34"/>
      <c r="I34" s="86"/>
      <c r="K34" s="86"/>
    </row>
    <row r="35" spans="1:23">
      <c r="B35" s="76" t="s">
        <v>51</v>
      </c>
      <c r="C35" s="87">
        <v>2721.74752662525</v>
      </c>
      <c r="D35"/>
      <c r="E35"/>
      <c r="F35" s="77">
        <v>2539</v>
      </c>
      <c r="G35"/>
      <c r="H35"/>
      <c r="I35" s="88"/>
      <c r="K35" s="88"/>
    </row>
    <row r="36" spans="1:23">
      <c r="C36" s="89"/>
      <c r="F36" s="36"/>
      <c r="G36" s="36"/>
    </row>
    <row r="37" spans="1:23">
      <c r="B37" s="90" t="s">
        <v>52</v>
      </c>
      <c r="C37" s="91"/>
      <c r="D37" s="92"/>
      <c r="E37" s="92"/>
      <c r="F37" s="92"/>
      <c r="G37" s="92"/>
      <c r="H37" s="92"/>
      <c r="I37" s="91"/>
      <c r="K37" s="91"/>
    </row>
    <row r="38" spans="1:23" ht="14.25" customHeight="1">
      <c r="B38" s="90" t="s">
        <v>53</v>
      </c>
      <c r="C38" s="93"/>
      <c r="D38" s="94"/>
      <c r="E38" s="94"/>
      <c r="F38" s="94"/>
      <c r="G38" s="94"/>
      <c r="H38" s="94"/>
      <c r="I38" s="93"/>
      <c r="K38" s="93"/>
    </row>
    <row r="39" spans="1:23" ht="19.5" customHeight="1">
      <c r="B39" s="95" t="s">
        <v>54</v>
      </c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7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1:23">
      <c r="B40" s="90" t="s">
        <v>55</v>
      </c>
      <c r="C40" s="93"/>
      <c r="D40" s="94"/>
      <c r="E40" s="94"/>
      <c r="F40" s="94"/>
      <c r="G40" s="94"/>
      <c r="H40" s="94"/>
      <c r="I40" s="93"/>
      <c r="K40" s="93"/>
    </row>
    <row r="41" spans="1:23">
      <c r="B41" s="90" t="s">
        <v>56</v>
      </c>
      <c r="C41" s="91"/>
      <c r="D41" s="92"/>
      <c r="E41" s="92"/>
      <c r="F41" s="92"/>
      <c r="G41" s="92"/>
      <c r="H41" s="92"/>
      <c r="I41" s="91"/>
      <c r="K41" s="91"/>
    </row>
    <row r="42" spans="1:23">
      <c r="B42" s="99" t="s">
        <v>57</v>
      </c>
      <c r="C42" s="91"/>
      <c r="D42" s="92"/>
      <c r="E42" s="92"/>
      <c r="F42" s="92"/>
      <c r="G42" s="92"/>
      <c r="H42" s="92"/>
      <c r="I42" s="91"/>
      <c r="K42" s="91"/>
    </row>
    <row r="43" spans="1:23">
      <c r="B43" s="99" t="s">
        <v>58</v>
      </c>
      <c r="C43" s="91"/>
      <c r="D43" s="92"/>
      <c r="E43" s="92"/>
      <c r="F43" s="92"/>
      <c r="G43" s="92"/>
      <c r="H43" s="92"/>
      <c r="I43" s="91"/>
      <c r="K43" s="91"/>
    </row>
    <row r="44" spans="1:23" ht="16.5" customHeight="1">
      <c r="B44" s="95" t="s">
        <v>59</v>
      </c>
      <c r="C44" s="95"/>
      <c r="D44" s="95"/>
      <c r="E44" s="95"/>
      <c r="F44" s="95"/>
      <c r="G44" s="95"/>
      <c r="H44" s="95"/>
      <c r="I44" s="95"/>
      <c r="J44" s="95"/>
      <c r="K44" s="95"/>
      <c r="L44" s="100"/>
      <c r="M44" s="100"/>
    </row>
    <row r="45" spans="1:23">
      <c r="B45" s="101"/>
      <c r="C45" s="91"/>
      <c r="D45" s="92"/>
      <c r="E45" s="92"/>
      <c r="F45" s="92"/>
      <c r="G45" s="92"/>
      <c r="H45" s="92"/>
      <c r="I45" s="91"/>
      <c r="K45" s="91"/>
    </row>
    <row r="48" spans="1:23">
      <c r="C48" s="37"/>
      <c r="I48" s="37"/>
      <c r="K48" s="37"/>
    </row>
    <row r="49" spans="2:11">
      <c r="C49" s="37"/>
      <c r="I49" s="37"/>
      <c r="K49" s="37"/>
    </row>
    <row r="50" spans="2:11">
      <c r="B50" s="37" t="s">
        <v>60</v>
      </c>
      <c r="C50" s="102">
        <v>2402.19</v>
      </c>
      <c r="I50" s="37"/>
      <c r="K50" s="37"/>
    </row>
    <row r="51" spans="2:11">
      <c r="B51" s="37" t="s">
        <v>61</v>
      </c>
      <c r="C51" s="103">
        <v>1513.80574596355</v>
      </c>
      <c r="I51" s="37"/>
      <c r="K51" s="37"/>
    </row>
    <row r="52" spans="2:11">
      <c r="B52" s="104" t="s">
        <v>62</v>
      </c>
      <c r="C52" s="105">
        <v>2767.9312635431079</v>
      </c>
      <c r="I52" s="37"/>
      <c r="K52" s="37"/>
    </row>
    <row r="53" spans="2:11">
      <c r="B53" s="104" t="s">
        <v>63</v>
      </c>
      <c r="C53" s="37"/>
      <c r="I53" s="37"/>
      <c r="K53" s="37"/>
    </row>
    <row r="54" spans="2:11">
      <c r="C54" s="37"/>
      <c r="I54" s="37"/>
      <c r="K54" s="37"/>
    </row>
  </sheetData>
  <mergeCells count="3">
    <mergeCell ref="B39:K39"/>
    <mergeCell ref="N39:W39"/>
    <mergeCell ref="B44:K4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2049" r:id="rId4" name="FPMExcelClientSheetOptionstb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>
    <tabColor rgb="FFFFFF00"/>
    <pageSetUpPr fitToPage="1"/>
  </sheetPr>
  <dimension ref="A1:W49"/>
  <sheetViews>
    <sheetView showGridLines="0"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42578125" defaultRowHeight="16.5" outlineLevelRow="1"/>
  <cols>
    <col min="1" max="1" width="26.5703125" style="34" hidden="1" customWidth="1"/>
    <col min="2" max="2" width="64.140625" style="37" customWidth="1"/>
    <col min="3" max="3" width="11.42578125" style="36" customWidth="1"/>
    <col min="4" max="4" width="12.7109375" style="37" customWidth="1"/>
    <col min="5" max="5" width="1.7109375" style="37" customWidth="1"/>
    <col min="6" max="7" width="11.42578125" style="37" customWidth="1"/>
    <col min="8" max="8" width="1.7109375" style="37" customWidth="1"/>
    <col min="9" max="9" width="11.42578125" style="36" customWidth="1"/>
    <col min="10" max="10" width="1.42578125" style="37" customWidth="1"/>
    <col min="11" max="11" width="14" style="36" customWidth="1"/>
    <col min="12" max="12" width="4.5703125" style="37" customWidth="1"/>
    <col min="13" max="23" width="11.42578125" style="37" customWidth="1"/>
    <col min="24" max="16384" width="11.42578125" style="37"/>
  </cols>
  <sheetData>
    <row r="1" spans="1:13" ht="18.75">
      <c r="A1" s="34" t="s">
        <v>14</v>
      </c>
      <c r="B1" s="35" t="s">
        <v>64</v>
      </c>
    </row>
    <row r="2" spans="1:13" ht="17.25" thickBot="1">
      <c r="B2" s="38" t="s">
        <v>16</v>
      </c>
      <c r="C2" s="39"/>
      <c r="D2" s="40"/>
      <c r="E2" s="40"/>
      <c r="F2" s="40"/>
      <c r="G2" s="40"/>
      <c r="H2" s="40"/>
      <c r="I2" s="39"/>
      <c r="J2" s="39"/>
      <c r="K2" s="39"/>
    </row>
    <row r="3" spans="1:13" ht="34.5">
      <c r="B3" s="41"/>
      <c r="C3" s="44" t="s">
        <v>65</v>
      </c>
      <c r="D3" s="43" t="s">
        <v>18</v>
      </c>
      <c r="E3"/>
      <c r="F3" s="44" t="s">
        <v>66</v>
      </c>
      <c r="G3" s="43" t="s">
        <v>18</v>
      </c>
      <c r="H3"/>
      <c r="I3" s="44" t="s">
        <v>20</v>
      </c>
      <c r="K3" s="44" t="s">
        <v>21</v>
      </c>
    </row>
    <row r="4" spans="1:13">
      <c r="B4" s="45" t="s">
        <v>22</v>
      </c>
      <c r="C4" s="46">
        <v>12836.713965488432</v>
      </c>
      <c r="D4" s="47"/>
      <c r="E4" s="48"/>
      <c r="F4" s="46">
        <v>12431.9</v>
      </c>
      <c r="G4" s="47"/>
      <c r="H4" s="49"/>
      <c r="I4" s="50">
        <v>3.256251783624653E-2</v>
      </c>
      <c r="K4" s="50">
        <v>7.0823477277992541E-3</v>
      </c>
    </row>
    <row r="5" spans="1:13" ht="18">
      <c r="B5" s="45" t="s">
        <v>23</v>
      </c>
      <c r="C5" s="46">
        <v>1884.8930235072944</v>
      </c>
      <c r="D5" s="48"/>
      <c r="E5" s="48"/>
      <c r="F5" s="46">
        <v>1876.3</v>
      </c>
      <c r="G5" s="48"/>
      <c r="H5" s="49"/>
      <c r="I5" s="50">
        <v>4.5797705629666563E-3</v>
      </c>
      <c r="K5" s="50">
        <v>-6.7386603472580076E-3</v>
      </c>
    </row>
    <row r="6" spans="1:13" ht="18">
      <c r="B6" s="41" t="s">
        <v>24</v>
      </c>
      <c r="C6" s="52">
        <v>50.481073231329681</v>
      </c>
      <c r="D6" s="53"/>
      <c r="E6" s="53"/>
      <c r="F6" s="52">
        <v>49.97</v>
      </c>
      <c r="G6" s="53"/>
      <c r="H6"/>
      <c r="I6" s="54">
        <v>1.0227601187305924E-2</v>
      </c>
      <c r="K6" s="55"/>
    </row>
    <row r="7" spans="1:13" outlineLevel="1">
      <c r="A7" s="34">
        <f>+[1]ACTUAL!B11</f>
        <v>5</v>
      </c>
      <c r="B7" s="37" t="s">
        <v>25</v>
      </c>
      <c r="C7" s="47">
        <v>101580.47763296857</v>
      </c>
      <c r="D7" s="56"/>
      <c r="E7"/>
      <c r="F7" s="47">
        <v>99694</v>
      </c>
      <c r="G7" s="56"/>
      <c r="H7"/>
      <c r="I7" s="57">
        <v>1.8922679729658443E-2</v>
      </c>
      <c r="K7" s="57"/>
    </row>
    <row r="8" spans="1:13" outlineLevel="1">
      <c r="A8" s="34">
        <f>+A7+1</f>
        <v>6</v>
      </c>
      <c r="B8" s="41" t="s">
        <v>26</v>
      </c>
      <c r="C8" s="58">
        <v>218.37674374002628</v>
      </c>
      <c r="D8" s="56"/>
      <c r="E8"/>
      <c r="F8" s="58">
        <v>154</v>
      </c>
      <c r="G8" s="56"/>
      <c r="H8"/>
      <c r="I8" s="54">
        <v>0.41803080350666422</v>
      </c>
      <c r="K8" s="55"/>
    </row>
    <row r="9" spans="1:13" ht="18">
      <c r="A9" s="34">
        <f t="shared" ref="A9:A33" si="0">+A8+1</f>
        <v>7</v>
      </c>
      <c r="B9" s="45" t="s">
        <v>27</v>
      </c>
      <c r="C9" s="59">
        <v>101798.85437670859</v>
      </c>
      <c r="D9" s="60">
        <v>1</v>
      </c>
      <c r="E9" s="49"/>
      <c r="F9" s="59">
        <v>99849</v>
      </c>
      <c r="G9" s="60">
        <v>1</v>
      </c>
      <c r="H9" s="49"/>
      <c r="I9" s="50">
        <v>1.9528031094038001E-2</v>
      </c>
      <c r="K9" s="61">
        <v>7.4950679957919375E-2</v>
      </c>
    </row>
    <row r="10" spans="1:13" outlineLevel="1">
      <c r="A10" s="34">
        <f t="shared" si="0"/>
        <v>8</v>
      </c>
      <c r="B10" s="37" t="s">
        <v>28</v>
      </c>
      <c r="C10" s="47">
        <v>56931.252788506674</v>
      </c>
      <c r="D10" s="62">
        <v>0.55925239175906138</v>
      </c>
      <c r="E10"/>
      <c r="F10" s="47">
        <v>55175</v>
      </c>
      <c r="G10" s="62">
        <v>0.55258440244769602</v>
      </c>
      <c r="H10"/>
      <c r="I10" s="57">
        <v>3.1830589732789738E-2</v>
      </c>
      <c r="K10" s="57"/>
    </row>
    <row r="11" spans="1:13">
      <c r="A11" s="34">
        <f t="shared" si="0"/>
        <v>9</v>
      </c>
      <c r="B11" s="63" t="s">
        <v>7</v>
      </c>
      <c r="C11" s="64">
        <v>44867.601588201942</v>
      </c>
      <c r="D11" s="65">
        <v>0.44074760824093884</v>
      </c>
      <c r="E11" s="49"/>
      <c r="F11" s="64">
        <v>44674</v>
      </c>
      <c r="G11" s="65">
        <v>0.44741559755230398</v>
      </c>
      <c r="H11" s="49"/>
      <c r="I11" s="66">
        <v>4.3336524197954418E-3</v>
      </c>
      <c r="K11" s="66">
        <v>4.2341718715824372E-2</v>
      </c>
    </row>
    <row r="12" spans="1:13">
      <c r="A12" s="34">
        <f t="shared" si="0"/>
        <v>10</v>
      </c>
      <c r="B12" s="37" t="s">
        <v>29</v>
      </c>
      <c r="C12" s="47">
        <v>32060.653713291264</v>
      </c>
      <c r="D12" s="62">
        <v>0.31494120350952287</v>
      </c>
      <c r="E12"/>
      <c r="F12" s="47">
        <v>32168</v>
      </c>
      <c r="G12" s="62">
        <v>0.3221664713717714</v>
      </c>
      <c r="H12"/>
      <c r="I12" s="57">
        <v>-3.3370519369788632E-3</v>
      </c>
      <c r="K12" s="57"/>
    </row>
    <row r="13" spans="1:13">
      <c r="A13" s="34">
        <f t="shared" si="0"/>
        <v>11</v>
      </c>
      <c r="B13" s="37" t="s">
        <v>30</v>
      </c>
      <c r="C13" s="47">
        <v>531.66889095727754</v>
      </c>
      <c r="D13" s="62">
        <v>5.2227394327035029E-3</v>
      </c>
      <c r="E13"/>
      <c r="F13" s="47">
        <v>-258</v>
      </c>
      <c r="G13" s="62">
        <v>-2.583901691554247E-3</v>
      </c>
      <c r="H13"/>
      <c r="I13" s="57" t="s">
        <v>35</v>
      </c>
      <c r="K13" s="57"/>
    </row>
    <row r="14" spans="1:13" ht="18">
      <c r="A14" s="34">
        <f t="shared" si="0"/>
        <v>12</v>
      </c>
      <c r="B14" s="41" t="s">
        <v>31</v>
      </c>
      <c r="C14" s="58">
        <v>115.91409676510359</v>
      </c>
      <c r="D14" s="67">
        <v>1.1386581654068647E-3</v>
      </c>
      <c r="E14" s="68"/>
      <c r="F14" s="58">
        <v>-11</v>
      </c>
      <c r="G14" s="67">
        <v>-1.1016635119029734E-4</v>
      </c>
      <c r="H14" s="68"/>
      <c r="I14" s="54" t="s">
        <v>35</v>
      </c>
      <c r="K14" s="55"/>
      <c r="M14" s="47"/>
    </row>
    <row r="15" spans="1:13" ht="18">
      <c r="A15" s="34">
        <f t="shared" si="0"/>
        <v>13</v>
      </c>
      <c r="B15" s="63" t="s">
        <v>32</v>
      </c>
      <c r="C15" s="64">
        <v>12159.364887188292</v>
      </c>
      <c r="D15" s="65">
        <v>0.11944500713330557</v>
      </c>
      <c r="E15"/>
      <c r="F15" s="64">
        <v>12775</v>
      </c>
      <c r="G15" s="65">
        <v>0.12794319422327716</v>
      </c>
      <c r="H15"/>
      <c r="I15" s="66">
        <v>-4.8190615484282384E-2</v>
      </c>
      <c r="K15" s="66">
        <v>-3.9208397559706065E-2</v>
      </c>
    </row>
    <row r="16" spans="1:13">
      <c r="A16" s="34">
        <v>14</v>
      </c>
      <c r="B16" s="69" t="s">
        <v>33</v>
      </c>
      <c r="C16" s="70">
        <v>120.53936804470331</v>
      </c>
      <c r="D16" s="71"/>
      <c r="E16" s="72"/>
      <c r="F16" s="70">
        <v>-1335</v>
      </c>
      <c r="G16" s="71"/>
      <c r="H16" s="72"/>
      <c r="I16" s="55" t="s">
        <v>35</v>
      </c>
      <c r="K16" s="55"/>
    </row>
    <row r="17" spans="1:11" ht="18">
      <c r="A17" s="34">
        <f t="shared" si="0"/>
        <v>15</v>
      </c>
      <c r="B17" s="41" t="s">
        <v>34</v>
      </c>
      <c r="C17" s="58">
        <v>-6.1772962288565001</v>
      </c>
      <c r="D17" s="67"/>
      <c r="E17" s="68"/>
      <c r="F17" s="58">
        <v>-26</v>
      </c>
      <c r="G17" s="67"/>
      <c r="H17" s="68"/>
      <c r="I17" s="54">
        <v>-0.76241168350551924</v>
      </c>
      <c r="K17" s="55"/>
    </row>
    <row r="18" spans="1:11">
      <c r="A18" s="34">
        <f t="shared" si="0"/>
        <v>16</v>
      </c>
      <c r="B18" s="73" t="s">
        <v>36</v>
      </c>
      <c r="C18" s="47">
        <v>3693.6764488202257</v>
      </c>
      <c r="D18" s="56"/>
      <c r="E18"/>
      <c r="F18" s="47">
        <v>4641</v>
      </c>
      <c r="G18" s="56"/>
      <c r="H18"/>
      <c r="I18" s="57">
        <v>-0.20412056694242064</v>
      </c>
      <c r="K18" s="57"/>
    </row>
    <row r="19" spans="1:11">
      <c r="A19" s="34">
        <f t="shared" si="0"/>
        <v>17</v>
      </c>
      <c r="B19" s="74" t="s">
        <v>37</v>
      </c>
      <c r="C19" s="58">
        <v>506.26922185202835</v>
      </c>
      <c r="D19" s="75"/>
      <c r="E19"/>
      <c r="F19" s="58">
        <v>362</v>
      </c>
      <c r="G19" s="75"/>
      <c r="H19"/>
      <c r="I19" s="54">
        <v>0.39853376202217783</v>
      </c>
      <c r="K19" s="55"/>
    </row>
    <row r="20" spans="1:11">
      <c r="A20" s="34">
        <f t="shared" si="0"/>
        <v>18</v>
      </c>
      <c r="B20" s="73" t="s">
        <v>38</v>
      </c>
      <c r="C20" s="47">
        <v>3187.4072269681965</v>
      </c>
      <c r="D20" s="56"/>
      <c r="E20"/>
      <c r="F20" s="47">
        <v>4279</v>
      </c>
      <c r="G20" s="56"/>
      <c r="H20"/>
      <c r="I20" s="57">
        <v>-0.25510464431685054</v>
      </c>
      <c r="K20" s="57"/>
    </row>
    <row r="21" spans="1:11">
      <c r="A21" s="34">
        <f t="shared" si="0"/>
        <v>19</v>
      </c>
      <c r="B21" s="73" t="s">
        <v>39</v>
      </c>
      <c r="C21" s="47">
        <v>-39.212606192026399</v>
      </c>
      <c r="D21" s="56"/>
      <c r="E21"/>
      <c r="F21" s="47">
        <v>-193</v>
      </c>
      <c r="G21" s="56"/>
      <c r="H21"/>
      <c r="I21" s="57">
        <v>-0.79682587465271293</v>
      </c>
      <c r="K21" s="57"/>
    </row>
    <row r="22" spans="1:11">
      <c r="A22" s="34">
        <f t="shared" si="0"/>
        <v>20</v>
      </c>
      <c r="B22" s="73" t="s">
        <v>40</v>
      </c>
      <c r="C22" s="47">
        <v>0</v>
      </c>
      <c r="D22" s="56"/>
      <c r="E22"/>
      <c r="F22" s="47">
        <v>-424</v>
      </c>
      <c r="G22" s="56"/>
      <c r="H22"/>
      <c r="I22" s="57">
        <v>-1</v>
      </c>
      <c r="K22" s="57"/>
    </row>
    <row r="23" spans="1:11">
      <c r="A23" s="34">
        <f t="shared" si="0"/>
        <v>21</v>
      </c>
      <c r="B23" s="73" t="s">
        <v>41</v>
      </c>
      <c r="C23" s="47">
        <v>305.1395314078689</v>
      </c>
      <c r="D23" s="56"/>
      <c r="E23"/>
      <c r="F23" s="47">
        <v>-352</v>
      </c>
      <c r="G23" s="56"/>
      <c r="H23"/>
      <c r="I23" s="57">
        <v>-1.8668736687723548</v>
      </c>
      <c r="K23" s="57"/>
    </row>
    <row r="24" spans="1:11">
      <c r="A24" s="34">
        <f t="shared" si="0"/>
        <v>22</v>
      </c>
      <c r="B24" s="76" t="s">
        <v>42</v>
      </c>
      <c r="C24" s="77">
        <v>3453.3341521840398</v>
      </c>
      <c r="D24" s="78"/>
      <c r="E24"/>
      <c r="F24" s="77">
        <v>3310</v>
      </c>
      <c r="G24" s="78"/>
      <c r="H24"/>
      <c r="I24" s="79">
        <v>4.3303369239891198E-2</v>
      </c>
      <c r="K24" s="55"/>
    </row>
    <row r="25" spans="1:11">
      <c r="A25" s="34">
        <f t="shared" si="0"/>
        <v>23</v>
      </c>
      <c r="B25" s="37" t="s">
        <v>43</v>
      </c>
      <c r="C25" s="47">
        <v>8591.6686631884058</v>
      </c>
      <c r="D25" s="56"/>
      <c r="E25"/>
      <c r="F25" s="47">
        <v>10825</v>
      </c>
      <c r="G25" s="56"/>
      <c r="H25"/>
      <c r="I25" s="57">
        <v>-0.20631236367774541</v>
      </c>
      <c r="K25" s="57"/>
    </row>
    <row r="26" spans="1:11">
      <c r="A26" s="34">
        <f t="shared" si="0"/>
        <v>24</v>
      </c>
      <c r="B26" s="37" t="s">
        <v>44</v>
      </c>
      <c r="C26" s="47">
        <v>2859.834337304565</v>
      </c>
      <c r="D26" s="56"/>
      <c r="E26"/>
      <c r="F26" s="47">
        <v>1884</v>
      </c>
      <c r="G26" s="56"/>
      <c r="H26"/>
      <c r="I26" s="57">
        <v>0.51795877776250787</v>
      </c>
      <c r="K26" s="57"/>
    </row>
    <row r="27" spans="1:11">
      <c r="A27" s="34">
        <f t="shared" si="0"/>
        <v>25</v>
      </c>
      <c r="B27" s="76" t="s">
        <v>45</v>
      </c>
      <c r="C27" s="77">
        <v>5731.8343258838404</v>
      </c>
      <c r="D27" s="80"/>
      <c r="E27"/>
      <c r="F27" s="77">
        <v>8941</v>
      </c>
      <c r="G27" s="80"/>
      <c r="H27"/>
      <c r="I27" s="79">
        <v>-0.35892692921554181</v>
      </c>
      <c r="K27" s="55"/>
    </row>
    <row r="28" spans="1:11">
      <c r="A28" s="34">
        <f t="shared" si="0"/>
        <v>26</v>
      </c>
      <c r="B28" s="45" t="s">
        <v>10</v>
      </c>
      <c r="C28" s="59">
        <v>5194.772026883842</v>
      </c>
      <c r="D28" s="65">
        <v>5.1029769035125773E-2</v>
      </c>
      <c r="E28" s="49"/>
      <c r="F28" s="59">
        <v>8413</v>
      </c>
      <c r="G28" s="65">
        <v>8.4257228414906515E-2</v>
      </c>
      <c r="H28" s="49"/>
      <c r="I28" s="50">
        <v>-0.38253036647048111</v>
      </c>
      <c r="K28" s="55"/>
    </row>
    <row r="29" spans="1:11">
      <c r="A29" s="34">
        <f t="shared" si="0"/>
        <v>27</v>
      </c>
      <c r="B29" s="76" t="s">
        <v>46</v>
      </c>
      <c r="C29" s="77">
        <v>537.06229899999914</v>
      </c>
      <c r="D29" s="81"/>
      <c r="E29"/>
      <c r="F29" s="77">
        <v>528</v>
      </c>
      <c r="G29" s="81"/>
      <c r="H29"/>
      <c r="I29" s="79">
        <v>1.7163445075755845E-2</v>
      </c>
      <c r="K29" s="55"/>
    </row>
    <row r="30" spans="1:11" ht="18">
      <c r="A30" s="34">
        <f t="shared" si="0"/>
        <v>28</v>
      </c>
      <c r="B30" s="37" t="s">
        <v>47</v>
      </c>
      <c r="C30" s="47">
        <v>12159.364887188292</v>
      </c>
      <c r="D30" s="62">
        <v>0.11944500713330557</v>
      </c>
      <c r="E30"/>
      <c r="F30" s="47">
        <v>12775</v>
      </c>
      <c r="G30" s="62">
        <v>0.12794319422327716</v>
      </c>
      <c r="H30"/>
      <c r="I30" s="57">
        <v>-4.8190615484282384E-2</v>
      </c>
      <c r="K30" s="57"/>
    </row>
    <row r="31" spans="1:11">
      <c r="A31" s="34">
        <f t="shared" si="0"/>
        <v>29</v>
      </c>
      <c r="B31" s="37" t="s">
        <v>48</v>
      </c>
      <c r="C31" s="47">
        <v>4831.0332201602869</v>
      </c>
      <c r="D31" s="62"/>
      <c r="E31"/>
      <c r="F31" s="47">
        <v>4839</v>
      </c>
      <c r="G31" s="62"/>
      <c r="H31"/>
      <c r="I31" s="57">
        <v>-1.6463690513975893E-3</v>
      </c>
      <c r="K31" s="57"/>
    </row>
    <row r="32" spans="1:11">
      <c r="A32" s="34">
        <f t="shared" si="0"/>
        <v>30</v>
      </c>
      <c r="B32" s="37" t="s">
        <v>49</v>
      </c>
      <c r="C32" s="47">
        <v>1226.3731631798717</v>
      </c>
      <c r="D32" s="62"/>
      <c r="E32"/>
      <c r="F32" s="47">
        <v>1387</v>
      </c>
      <c r="G32" s="62"/>
      <c r="H32"/>
      <c r="I32" s="57">
        <v>-0.11580882250910485</v>
      </c>
      <c r="K32" s="57"/>
    </row>
    <row r="33" spans="1:23" ht="18">
      <c r="A33" s="34">
        <f t="shared" si="0"/>
        <v>31</v>
      </c>
      <c r="B33" s="63" t="s">
        <v>50</v>
      </c>
      <c r="C33" s="64">
        <v>18216.77127052845</v>
      </c>
      <c r="D33" s="65">
        <v>0.17894868642742229</v>
      </c>
      <c r="E33" s="49"/>
      <c r="F33" s="64">
        <v>19000</v>
      </c>
      <c r="G33" s="65">
        <v>0.19028733387414998</v>
      </c>
      <c r="H33" s="49"/>
      <c r="I33" s="66">
        <v>-4.1222564709028964E-2</v>
      </c>
      <c r="K33" s="66">
        <v>8.0095128599648735E-3</v>
      </c>
    </row>
    <row r="34" spans="1:23">
      <c r="C34" s="82"/>
      <c r="D34" s="83"/>
      <c r="E34"/>
      <c r="F34" s="84"/>
      <c r="G34" s="85"/>
      <c r="H34"/>
      <c r="I34" s="86"/>
      <c r="K34" s="86"/>
    </row>
    <row r="35" spans="1:23">
      <c r="B35" s="76" t="s">
        <v>51</v>
      </c>
      <c r="C35" s="87">
        <v>4586.9394864843698</v>
      </c>
      <c r="D35"/>
      <c r="E35"/>
      <c r="F35" s="77">
        <v>6425</v>
      </c>
      <c r="G35"/>
      <c r="H35"/>
      <c r="I35" s="88"/>
      <c r="K35" s="88"/>
    </row>
    <row r="36" spans="1:23">
      <c r="C36" s="89"/>
      <c r="F36" s="36"/>
      <c r="G36" s="36"/>
    </row>
    <row r="37" spans="1:23">
      <c r="B37" s="90" t="s">
        <v>52</v>
      </c>
      <c r="C37" s="91"/>
      <c r="D37" s="92"/>
      <c r="E37" s="92"/>
      <c r="F37" s="92"/>
      <c r="G37" s="92"/>
      <c r="H37" s="92"/>
      <c r="I37" s="91"/>
      <c r="K37" s="91"/>
    </row>
    <row r="38" spans="1:23" ht="14.25" customHeight="1">
      <c r="B38" s="90" t="s">
        <v>53</v>
      </c>
      <c r="C38" s="93"/>
      <c r="D38" s="94"/>
      <c r="E38" s="94"/>
      <c r="F38" s="94"/>
      <c r="G38" s="94"/>
      <c r="H38" s="94"/>
      <c r="I38" s="93"/>
      <c r="K38" s="93"/>
    </row>
    <row r="39" spans="1:23" ht="19.5" customHeight="1">
      <c r="B39" s="95" t="s">
        <v>67</v>
      </c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7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1:23">
      <c r="B40" s="90" t="s">
        <v>68</v>
      </c>
      <c r="C40" s="93"/>
      <c r="D40" s="94"/>
      <c r="E40" s="94"/>
      <c r="F40" s="94"/>
      <c r="G40" s="94"/>
      <c r="H40" s="94"/>
      <c r="I40" s="93"/>
      <c r="K40" s="93"/>
    </row>
    <row r="41" spans="1:23">
      <c r="B41" s="90" t="s">
        <v>56</v>
      </c>
      <c r="C41" s="91"/>
      <c r="D41" s="92"/>
      <c r="E41" s="92"/>
      <c r="F41" s="92"/>
      <c r="G41" s="92"/>
      <c r="H41" s="92"/>
      <c r="I41" s="91"/>
      <c r="K41" s="91"/>
    </row>
    <row r="42" spans="1:23" ht="16.5" customHeight="1">
      <c r="B42" s="99" t="s">
        <v>57</v>
      </c>
      <c r="C42" s="91"/>
      <c r="D42" s="92"/>
      <c r="E42" s="92"/>
      <c r="F42" s="92"/>
      <c r="G42" s="92"/>
      <c r="H42" s="92"/>
      <c r="I42" s="91"/>
      <c r="K42" s="91"/>
    </row>
    <row r="43" spans="1:23">
      <c r="B43" s="99" t="s">
        <v>58</v>
      </c>
      <c r="C43" s="91"/>
      <c r="D43" s="92"/>
      <c r="E43" s="92"/>
      <c r="F43" s="92"/>
      <c r="G43" s="92"/>
      <c r="H43" s="92"/>
      <c r="I43" s="91"/>
      <c r="K43" s="91"/>
    </row>
    <row r="44" spans="1:23" ht="19.5" customHeight="1">
      <c r="B44" s="95" t="s">
        <v>59</v>
      </c>
      <c r="C44" s="95"/>
      <c r="D44" s="95"/>
      <c r="E44" s="95"/>
      <c r="F44" s="95"/>
      <c r="G44" s="95"/>
      <c r="H44" s="95"/>
      <c r="I44" s="95"/>
      <c r="J44" s="95"/>
      <c r="K44" s="95"/>
      <c r="L44" s="100"/>
      <c r="M44" s="100"/>
    </row>
    <row r="45" spans="1:23">
      <c r="B45" s="101"/>
      <c r="C45" s="91"/>
      <c r="D45" s="92"/>
      <c r="E45" s="92"/>
      <c r="F45" s="92"/>
      <c r="G45" s="92"/>
      <c r="H45" s="92"/>
      <c r="I45" s="91"/>
      <c r="K45" s="91"/>
    </row>
    <row r="48" spans="1:23">
      <c r="C48" s="37"/>
      <c r="I48" s="37"/>
      <c r="K48" s="37"/>
    </row>
    <row r="49" spans="3:11">
      <c r="C49" s="37"/>
      <c r="I49" s="37"/>
      <c r="K49" s="37"/>
    </row>
  </sheetData>
  <mergeCells count="3">
    <mergeCell ref="B39:K39"/>
    <mergeCell ref="N39:W39"/>
    <mergeCell ref="B44:K4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  <controls>
    <mc:AlternateContent xmlns:mc="http://schemas.openxmlformats.org/markup-compatibility/2006">
      <mc:Choice Requires="x14">
        <control shapeId="3073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3073" r:id="rId4" name="FPMExcelClientSheetOptionstb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>
    <tabColor rgb="FFFFFF00"/>
    <pageSetUpPr fitToPage="1"/>
  </sheetPr>
  <dimension ref="A1:XFD47"/>
  <sheetViews>
    <sheetView showGridLines="0" zoomScale="80" zoomScaleNormal="8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.42578125" defaultRowHeight="16.5" outlineLevelRow="2"/>
  <cols>
    <col min="1" max="1" width="29" style="106" hidden="1" customWidth="1"/>
    <col min="2" max="2" width="50.85546875" style="37" customWidth="1"/>
    <col min="3" max="3" width="12.5703125" style="37" bestFit="1" customWidth="1"/>
    <col min="4" max="4" width="9.85546875" style="37" bestFit="1" customWidth="1"/>
    <col min="5" max="5" width="1.7109375" style="37" customWidth="1"/>
    <col min="6" max="6" width="12.5703125" style="37" bestFit="1" customWidth="1"/>
    <col min="7" max="7" width="11.42578125" style="37" customWidth="1"/>
    <col min="8" max="8" width="1.7109375" style="37" customWidth="1"/>
    <col min="9" max="9" width="11.42578125" style="37" customWidth="1"/>
    <col min="10" max="10" width="1.7109375" style="37" customWidth="1"/>
    <col min="11" max="11" width="13.7109375" style="36" customWidth="1"/>
    <col min="12" max="12" width="4.5703125" style="37" customWidth="1"/>
    <col min="13" max="24" width="11.42578125" style="37" customWidth="1"/>
    <col min="25" max="16384" width="11.42578125" style="37"/>
  </cols>
  <sheetData>
    <row r="1" spans="1:11" ht="18.75">
      <c r="A1" s="34" t="s">
        <v>69</v>
      </c>
      <c r="B1" s="35" t="s">
        <v>70</v>
      </c>
    </row>
    <row r="2" spans="1:11" ht="17.25" thickBot="1">
      <c r="B2" s="38" t="s">
        <v>16</v>
      </c>
      <c r="C2" s="40"/>
      <c r="D2" s="40"/>
      <c r="E2" s="40"/>
      <c r="F2" s="40"/>
      <c r="G2" s="40"/>
      <c r="H2" s="40"/>
      <c r="I2" s="40"/>
      <c r="J2" s="40"/>
      <c r="K2" s="39"/>
    </row>
    <row r="3" spans="1:11">
      <c r="B3" s="107" t="s">
        <v>71</v>
      </c>
      <c r="C3" s="108"/>
      <c r="D3" s="109"/>
      <c r="E3" s="109"/>
      <c r="F3" s="109"/>
      <c r="G3" s="109"/>
      <c r="H3" s="109"/>
      <c r="I3" s="109"/>
      <c r="J3" s="109"/>
      <c r="K3" s="110"/>
    </row>
    <row r="4" spans="1:11" ht="34.5">
      <c r="B4" s="41"/>
      <c r="C4" s="42" t="str">
        <f>+'(1) Consolidado Q'!C3</f>
        <v>2T 18</v>
      </c>
      <c r="D4" s="43" t="s">
        <v>18</v>
      </c>
      <c r="E4"/>
      <c r="F4" s="43" t="str">
        <f>+'(1) Consolidado Q'!F3</f>
        <v>2T 17</v>
      </c>
      <c r="G4" s="43" t="s">
        <v>18</v>
      </c>
      <c r="H4"/>
      <c r="I4" s="44" t="s">
        <v>20</v>
      </c>
      <c r="J4"/>
      <c r="K4" s="44" t="s">
        <v>72</v>
      </c>
    </row>
    <row r="5" spans="1:11" ht="16.5" customHeight="1">
      <c r="B5" s="45" t="s">
        <v>22</v>
      </c>
      <c r="C5" s="46">
        <v>3072.1936736451648</v>
      </c>
      <c r="D5" s="111"/>
      <c r="E5" s="49"/>
      <c r="F5" s="46">
        <v>2997.5</v>
      </c>
      <c r="G5" s="111"/>
      <c r="H5" s="49"/>
      <c r="I5" s="112">
        <v>2.4918656762356939E-2</v>
      </c>
      <c r="J5" s="49"/>
      <c r="K5" s="50">
        <v>-1.2333653951069889E-3</v>
      </c>
    </row>
    <row r="6" spans="1:11" ht="16.5" customHeight="1">
      <c r="B6" s="45" t="s">
        <v>73</v>
      </c>
      <c r="C6" s="46">
        <v>552.203730794536</v>
      </c>
      <c r="D6" s="111"/>
      <c r="E6" s="113"/>
      <c r="F6" s="46">
        <v>543.70000000000005</v>
      </c>
      <c r="G6" s="111"/>
      <c r="H6" s="49"/>
      <c r="I6" s="112">
        <v>1.564048334474144E-2</v>
      </c>
      <c r="J6" s="49"/>
      <c r="K6" s="50">
        <v>-8.1282998394593964E-4</v>
      </c>
    </row>
    <row r="7" spans="1:11" ht="16.5" customHeight="1">
      <c r="B7" s="41" t="s">
        <v>74</v>
      </c>
      <c r="C7" s="52">
        <v>47.778001236096927</v>
      </c>
      <c r="D7" s="56"/>
      <c r="E7" s="53"/>
      <c r="F7" s="52">
        <v>45.13</v>
      </c>
      <c r="G7" s="56"/>
      <c r="H7"/>
      <c r="I7" s="67">
        <v>5.8674966454618227E-2</v>
      </c>
      <c r="J7"/>
      <c r="K7" s="54"/>
    </row>
    <row r="8" spans="1:11" ht="16.5" customHeight="1" outlineLevel="1">
      <c r="A8" s="34">
        <f>+[1]ACTUAL!B11</f>
        <v>5</v>
      </c>
      <c r="B8" s="37" t="s">
        <v>75</v>
      </c>
      <c r="C8" s="47">
        <v>26383.190532478675</v>
      </c>
      <c r="D8" s="56"/>
      <c r="E8"/>
      <c r="F8" s="47">
        <v>24536.012045390264</v>
      </c>
      <c r="G8" s="56"/>
      <c r="H8"/>
      <c r="I8" s="62"/>
      <c r="J8"/>
      <c r="K8" s="57"/>
    </row>
    <row r="9" spans="1:11" ht="16.5" customHeight="1" outlineLevel="1">
      <c r="A9" s="34">
        <f>+A8+1</f>
        <v>6</v>
      </c>
      <c r="B9" s="41" t="s">
        <v>76</v>
      </c>
      <c r="C9" s="58">
        <v>8.5828145648377969</v>
      </c>
      <c r="D9" s="56"/>
      <c r="E9"/>
      <c r="F9" s="58">
        <v>11.292051630000001</v>
      </c>
      <c r="G9" s="56"/>
      <c r="H9"/>
      <c r="I9" s="67"/>
      <c r="J9"/>
      <c r="K9" s="54"/>
    </row>
    <row r="10" spans="1:11" ht="16.5" customHeight="1">
      <c r="A10" s="34">
        <f t="shared" ref="A10:A16" si="0">+A9+1</f>
        <v>7</v>
      </c>
      <c r="B10" s="45" t="s">
        <v>77</v>
      </c>
      <c r="C10" s="59">
        <v>26391.773347043516</v>
      </c>
      <c r="D10" s="60">
        <v>1</v>
      </c>
      <c r="E10" s="49"/>
      <c r="F10" s="59">
        <v>24547.304097020264</v>
      </c>
      <c r="G10" s="60">
        <v>1</v>
      </c>
      <c r="H10" s="49"/>
      <c r="I10" s="112">
        <v>7.5139381609206746E-2</v>
      </c>
      <c r="J10" s="49"/>
      <c r="K10" s="50">
        <v>4.333045763985921E-2</v>
      </c>
    </row>
    <row r="11" spans="1:11" ht="16.5" customHeight="1" outlineLevel="1">
      <c r="A11" s="34">
        <f t="shared" si="0"/>
        <v>8</v>
      </c>
      <c r="B11" s="37" t="s">
        <v>28</v>
      </c>
      <c r="C11" s="47">
        <v>13511.005318082491</v>
      </c>
      <c r="D11" s="62">
        <v>0.51194003299501789</v>
      </c>
      <c r="E11"/>
      <c r="F11" s="47">
        <v>12386.122054179092</v>
      </c>
      <c r="G11" s="62">
        <v>0.50458176609636785</v>
      </c>
      <c r="H11"/>
      <c r="I11" s="62"/>
      <c r="J11"/>
      <c r="K11" s="57"/>
    </row>
    <row r="12" spans="1:11" ht="16.5" customHeight="1">
      <c r="A12" s="34">
        <f t="shared" si="0"/>
        <v>9</v>
      </c>
      <c r="B12" s="63" t="s">
        <v>7</v>
      </c>
      <c r="C12" s="64">
        <v>12880.768028961023</v>
      </c>
      <c r="D12" s="65">
        <v>0.48805996700498205</v>
      </c>
      <c r="E12" s="49"/>
      <c r="F12" s="64">
        <v>12161.18204284117</v>
      </c>
      <c r="G12" s="65">
        <v>0.49541823390363204</v>
      </c>
      <c r="H12" s="49"/>
      <c r="I12" s="65">
        <v>5.9170727284971969E-2</v>
      </c>
      <c r="J12" s="49"/>
      <c r="K12" s="66">
        <v>2.8035602500023682E-2</v>
      </c>
    </row>
    <row r="13" spans="1:11" ht="16.5" customHeight="1">
      <c r="A13" s="34">
        <f t="shared" si="0"/>
        <v>10</v>
      </c>
      <c r="B13" s="37" t="s">
        <v>29</v>
      </c>
      <c r="C13" s="47">
        <v>8719.0166843123952</v>
      </c>
      <c r="D13" s="62">
        <v>0.33036873156115998</v>
      </c>
      <c r="E13"/>
      <c r="F13" s="47">
        <v>7906.081358788224</v>
      </c>
      <c r="G13" s="62">
        <v>0.32207534185996106</v>
      </c>
      <c r="H13"/>
      <c r="I13" s="62"/>
      <c r="J13"/>
      <c r="K13" s="57"/>
    </row>
    <row r="14" spans="1:11" ht="16.5" customHeight="1">
      <c r="A14" s="34">
        <f t="shared" si="0"/>
        <v>11</v>
      </c>
      <c r="B14" s="37" t="s">
        <v>78</v>
      </c>
      <c r="C14" s="47">
        <v>276.19546001333725</v>
      </c>
      <c r="D14" s="62">
        <v>1.0465210366179409E-2</v>
      </c>
      <c r="E14"/>
      <c r="F14" s="47">
        <v>-26.228715883533003</v>
      </c>
      <c r="G14" s="62">
        <v>-1.0684968002949392E-3</v>
      </c>
      <c r="H14"/>
      <c r="I14" s="62"/>
      <c r="J14"/>
      <c r="K14" s="55"/>
    </row>
    <row r="15" spans="1:11" ht="16.5" customHeight="1">
      <c r="A15" s="34">
        <f t="shared" si="0"/>
        <v>12</v>
      </c>
      <c r="B15" s="41" t="s">
        <v>79</v>
      </c>
      <c r="C15" s="58">
        <v>85.446642999999995</v>
      </c>
      <c r="D15" s="67">
        <v>3.2376241594834695E-3</v>
      </c>
      <c r="E15" s="68"/>
      <c r="F15" s="58">
        <v>42.381038278807601</v>
      </c>
      <c r="G15" s="67">
        <v>1.7265047970767646E-3</v>
      </c>
      <c r="H15"/>
      <c r="I15" s="67"/>
      <c r="J15"/>
      <c r="K15" s="54"/>
    </row>
    <row r="16" spans="1:11" ht="16.5" customHeight="1">
      <c r="A16" s="34">
        <f t="shared" si="0"/>
        <v>13</v>
      </c>
      <c r="B16" s="63" t="s">
        <v>80</v>
      </c>
      <c r="C16" s="64">
        <v>3800.1092416352876</v>
      </c>
      <c r="D16" s="65">
        <v>0.14398840091815909</v>
      </c>
      <c r="E16" s="114"/>
      <c r="F16" s="64">
        <v>4238.9483616576708</v>
      </c>
      <c r="G16" s="65">
        <v>0.17268488404688914</v>
      </c>
      <c r="H16"/>
      <c r="I16" s="65">
        <v>-0.10352546966407772</v>
      </c>
      <c r="J16" s="49"/>
      <c r="K16" s="66">
        <v>-0.12469400123987306</v>
      </c>
    </row>
    <row r="17" spans="1:11" ht="16.5" customHeight="1">
      <c r="A17" s="34">
        <v>32</v>
      </c>
      <c r="B17" s="37" t="s">
        <v>81</v>
      </c>
      <c r="C17" s="47">
        <v>1813.6398628378042</v>
      </c>
      <c r="D17" s="62">
        <v>6.8719893846806379E-2</v>
      </c>
      <c r="E17"/>
      <c r="F17" s="47">
        <v>1396.3459056404563</v>
      </c>
      <c r="G17" s="62">
        <v>5.6883880206216014E-2</v>
      </c>
      <c r="H17"/>
      <c r="I17" s="62"/>
      <c r="J17"/>
      <c r="K17" s="57"/>
    </row>
    <row r="18" spans="1:11" ht="16.5" customHeight="1">
      <c r="A18" s="34">
        <f>+'(1) Consolidado Q'!A33</f>
        <v>31</v>
      </c>
      <c r="B18" s="63" t="s">
        <v>82</v>
      </c>
      <c r="C18" s="64">
        <v>5613.7491044730914</v>
      </c>
      <c r="D18" s="65">
        <v>0.21270829476496547</v>
      </c>
      <c r="E18" s="49"/>
      <c r="F18" s="64">
        <v>5635.2942672981271</v>
      </c>
      <c r="G18" s="65">
        <v>0.22956876425310516</v>
      </c>
      <c r="H18" s="49"/>
      <c r="I18" s="65">
        <v>-3.8232542619935916E-3</v>
      </c>
      <c r="J18" s="49"/>
      <c r="K18" s="66">
        <v>-2.9319989236635258E-2</v>
      </c>
    </row>
    <row r="19" spans="1:11" s="118" customFormat="1" ht="16.5" customHeight="1" outlineLevel="1" thickBot="1">
      <c r="A19" s="115"/>
      <c r="B19" s="116"/>
      <c r="C19" s="117"/>
      <c r="D19" s="40"/>
      <c r="E19" s="40"/>
      <c r="F19" s="40"/>
      <c r="G19" s="40"/>
      <c r="H19" s="40"/>
      <c r="I19" s="40"/>
      <c r="J19" s="40"/>
      <c r="K19" s="39"/>
    </row>
    <row r="20" spans="1:11" s="118" customFormat="1" ht="16.5" customHeight="1" outlineLevel="1">
      <c r="A20" s="115"/>
      <c r="B20" s="107" t="s">
        <v>83</v>
      </c>
      <c r="C20" s="108"/>
      <c r="D20" s="109"/>
      <c r="E20" s="109"/>
      <c r="F20" s="109"/>
      <c r="G20" s="109"/>
      <c r="H20" s="109"/>
      <c r="I20" s="109"/>
      <c r="J20" s="109"/>
      <c r="K20" s="110"/>
    </row>
    <row r="21" spans="1:11" s="118" customFormat="1" ht="34.5" outlineLevel="1">
      <c r="A21" s="115"/>
      <c r="B21" s="41"/>
      <c r="C21" s="44" t="str">
        <f>+'(2) Consolidado YTD'!C3</f>
        <v>Acumulado 2018</v>
      </c>
      <c r="D21" s="43" t="s">
        <v>18</v>
      </c>
      <c r="E21"/>
      <c r="F21" s="44" t="str">
        <f>+'(2) Consolidado YTD'!F3</f>
        <v>Acumulado 2017</v>
      </c>
      <c r="G21" s="43" t="s">
        <v>18</v>
      </c>
      <c r="H21"/>
      <c r="I21" s="44" t="s">
        <v>20</v>
      </c>
      <c r="J21"/>
      <c r="K21" s="44" t="s">
        <v>72</v>
      </c>
    </row>
    <row r="22" spans="1:11" s="118" customFormat="1" ht="16.5" customHeight="1" outlineLevel="1">
      <c r="A22" s="115"/>
      <c r="B22" s="45" t="s">
        <v>22</v>
      </c>
      <c r="C22" s="46">
        <v>5746.214902984435</v>
      </c>
      <c r="D22" s="111"/>
      <c r="E22" s="49"/>
      <c r="F22" s="46">
        <v>5677.9</v>
      </c>
      <c r="G22" s="111"/>
      <c r="H22" s="49"/>
      <c r="I22" s="112">
        <v>1.2031719999372248E-2</v>
      </c>
      <c r="J22" s="49"/>
      <c r="K22" s="50">
        <v>-1.7714615798867239E-3</v>
      </c>
    </row>
    <row r="23" spans="1:11" s="118" customFormat="1" ht="16.5" customHeight="1" outlineLevel="1">
      <c r="A23" s="115"/>
      <c r="B23" s="45" t="s">
        <v>73</v>
      </c>
      <c r="C23" s="46">
        <v>1027.074234584536</v>
      </c>
      <c r="D23" s="111"/>
      <c r="E23" s="113"/>
      <c r="F23" s="46">
        <v>1016.7</v>
      </c>
      <c r="G23" s="111"/>
      <c r="H23" s="49"/>
      <c r="I23" s="112">
        <v>1.0203830613293885E-2</v>
      </c>
      <c r="J23" s="49"/>
      <c r="K23" s="50">
        <v>1.3322225561611667E-3</v>
      </c>
    </row>
    <row r="24" spans="1:11" s="118" customFormat="1" ht="16.5" customHeight="1" outlineLevel="1">
      <c r="A24" s="115"/>
      <c r="B24" s="41" t="s">
        <v>74</v>
      </c>
      <c r="C24" s="52">
        <v>47.369252555676589</v>
      </c>
      <c r="D24" s="56"/>
      <c r="E24" s="53"/>
      <c r="F24" s="52">
        <v>45.239091769808937</v>
      </c>
      <c r="G24" s="56"/>
      <c r="H24"/>
      <c r="I24" s="67">
        <v>4.7086727485746049E-2</v>
      </c>
      <c r="J24"/>
      <c r="K24" s="54"/>
    </row>
    <row r="25" spans="1:11" s="118" customFormat="1" ht="16.5" customHeight="1" outlineLevel="2">
      <c r="A25" s="34">
        <v>5</v>
      </c>
      <c r="B25" s="37" t="s">
        <v>75</v>
      </c>
      <c r="C25" s="47">
        <v>48651.73881146311</v>
      </c>
      <c r="D25" s="56"/>
      <c r="E25"/>
      <c r="F25" s="47">
        <v>45994.584602364746</v>
      </c>
      <c r="G25" s="56"/>
      <c r="H25"/>
      <c r="I25" s="62"/>
      <c r="J25"/>
      <c r="K25" s="57"/>
    </row>
    <row r="26" spans="1:11" s="118" customFormat="1" ht="16.5" customHeight="1" outlineLevel="2">
      <c r="A26" s="34">
        <v>6</v>
      </c>
      <c r="B26" s="41" t="s">
        <v>76</v>
      </c>
      <c r="C26" s="58">
        <v>17.482629424837796</v>
      </c>
      <c r="D26" s="56"/>
      <c r="E26"/>
      <c r="F26" s="58">
        <v>25.180602050000001</v>
      </c>
      <c r="G26" s="56"/>
      <c r="H26"/>
      <c r="I26" s="67"/>
      <c r="J26"/>
      <c r="K26" s="54"/>
    </row>
    <row r="27" spans="1:11" s="118" customFormat="1" ht="16.5" customHeight="1" outlineLevel="1">
      <c r="A27" s="34">
        <v>7</v>
      </c>
      <c r="B27" s="45" t="s">
        <v>77</v>
      </c>
      <c r="C27" s="59">
        <v>48669.221440887952</v>
      </c>
      <c r="D27" s="60">
        <v>1</v>
      </c>
      <c r="E27" s="49"/>
      <c r="F27" s="59">
        <v>46019.765204414747</v>
      </c>
      <c r="G27" s="60">
        <v>1</v>
      </c>
      <c r="H27" s="49"/>
      <c r="I27" s="112">
        <v>5.7572137204625173E-2</v>
      </c>
      <c r="J27" s="49"/>
      <c r="K27" s="50">
        <v>4.7321887182548927E-2</v>
      </c>
    </row>
    <row r="28" spans="1:11" s="118" customFormat="1" ht="16.5" customHeight="1" outlineLevel="2">
      <c r="A28" s="34">
        <v>8</v>
      </c>
      <c r="B28" s="37" t="s">
        <v>28</v>
      </c>
      <c r="C28" s="47">
        <v>25304.613497512051</v>
      </c>
      <c r="D28" s="62">
        <v>0.51993051765264442</v>
      </c>
      <c r="E28"/>
      <c r="F28" s="47">
        <v>23433.191294878237</v>
      </c>
      <c r="G28" s="62">
        <v>0.50919841052622872</v>
      </c>
      <c r="H28"/>
      <c r="I28" s="62"/>
      <c r="J28"/>
      <c r="K28" s="57"/>
    </row>
    <row r="29" spans="1:11" s="118" customFormat="1" ht="16.5" customHeight="1" outlineLevel="1">
      <c r="A29" s="34">
        <v>9</v>
      </c>
      <c r="B29" s="63" t="s">
        <v>7</v>
      </c>
      <c r="C29" s="64">
        <v>23364.607943375893</v>
      </c>
      <c r="D29" s="65">
        <v>0.48006948234735547</v>
      </c>
      <c r="E29" s="49"/>
      <c r="F29" s="64">
        <v>22586.57390953651</v>
      </c>
      <c r="G29" s="65">
        <v>0.49080158947377128</v>
      </c>
      <c r="H29" s="49"/>
      <c r="I29" s="65">
        <v>3.4446748628435442E-2</v>
      </c>
      <c r="J29" s="49"/>
      <c r="K29" s="66">
        <v>2.3807236733746961E-2</v>
      </c>
    </row>
    <row r="30" spans="1:11" s="118" customFormat="1" ht="16.5" customHeight="1" outlineLevel="1">
      <c r="A30" s="34">
        <v>10</v>
      </c>
      <c r="B30" s="37" t="s">
        <v>29</v>
      </c>
      <c r="C30" s="47">
        <v>16585.349470346373</v>
      </c>
      <c r="D30" s="62">
        <v>0.34077696292081427</v>
      </c>
      <c r="E30"/>
      <c r="F30" s="47">
        <v>15399.009878474522</v>
      </c>
      <c r="G30" s="62">
        <v>0.33461730650023552</v>
      </c>
      <c r="H30"/>
      <c r="I30" s="62"/>
      <c r="J30"/>
      <c r="K30" s="57"/>
    </row>
    <row r="31" spans="1:11" s="118" customFormat="1" ht="16.5" customHeight="1" outlineLevel="1">
      <c r="A31" s="34">
        <v>11</v>
      </c>
      <c r="B31" s="37" t="s">
        <v>78</v>
      </c>
      <c r="C31" s="47">
        <v>171.89731583095647</v>
      </c>
      <c r="D31" s="62">
        <v>3.5319512156104108E-3</v>
      </c>
      <c r="E31"/>
      <c r="F31" s="47">
        <v>-92.385561344205797</v>
      </c>
      <c r="G31" s="62">
        <v>-2.0075191808093602E-3</v>
      </c>
      <c r="H31"/>
      <c r="I31" s="62"/>
      <c r="J31"/>
      <c r="K31" s="55"/>
    </row>
    <row r="32" spans="1:11" s="118" customFormat="1" ht="16.5" customHeight="1" outlineLevel="1">
      <c r="A32" s="34">
        <v>12</v>
      </c>
      <c r="B32" s="41" t="s">
        <v>79</v>
      </c>
      <c r="C32" s="58">
        <v>144.40586999999999</v>
      </c>
      <c r="D32" s="67">
        <v>2.9670881457471154E-3</v>
      </c>
      <c r="E32" s="68"/>
      <c r="F32" s="58">
        <v>46.481558088807596</v>
      </c>
      <c r="G32" s="67">
        <v>1.0100346640697017E-3</v>
      </c>
      <c r="H32"/>
      <c r="I32" s="67"/>
      <c r="J32"/>
      <c r="K32" s="54"/>
    </row>
    <row r="33" spans="1:16384" s="118" customFormat="1" ht="16.5" customHeight="1" outlineLevel="1">
      <c r="A33" s="34">
        <v>13</v>
      </c>
      <c r="B33" s="63" t="s">
        <v>80</v>
      </c>
      <c r="C33" s="64">
        <v>6462.9552871985643</v>
      </c>
      <c r="D33" s="65">
        <v>0.13279348006518368</v>
      </c>
      <c r="E33" s="114"/>
      <c r="F33" s="64">
        <v>7233.4680343173886</v>
      </c>
      <c r="G33" s="65">
        <v>0.15718176749027549</v>
      </c>
      <c r="H33"/>
      <c r="I33" s="65">
        <v>-0.10652051594937839</v>
      </c>
      <c r="J33" s="49"/>
      <c r="K33" s="66">
        <v>-0.11438344044757631</v>
      </c>
    </row>
    <row r="34" spans="1:16384" s="118" customFormat="1" ht="16.5" customHeight="1" outlineLevel="1">
      <c r="A34" s="34">
        <v>32</v>
      </c>
      <c r="B34" s="37" t="s">
        <v>81</v>
      </c>
      <c r="C34" s="47">
        <v>3247.0707845670322</v>
      </c>
      <c r="D34" s="62">
        <v>6.6717130219780041E-2</v>
      </c>
      <c r="E34"/>
      <c r="F34" s="47">
        <v>2641.4842639667572</v>
      </c>
      <c r="G34" s="62">
        <v>5.7398907887373479E-2</v>
      </c>
      <c r="H34"/>
      <c r="I34" s="62"/>
      <c r="J34"/>
      <c r="K34" s="57"/>
    </row>
    <row r="35" spans="1:16384" s="118" customFormat="1" ht="16.5" customHeight="1" outlineLevel="1">
      <c r="A35" s="34">
        <v>31</v>
      </c>
      <c r="B35" s="63" t="s">
        <v>82</v>
      </c>
      <c r="C35" s="64">
        <v>9710.0260717655965</v>
      </c>
      <c r="D35" s="65">
        <v>0.19951061028496372</v>
      </c>
      <c r="E35" s="49"/>
      <c r="F35" s="64">
        <v>9874.9522982841445</v>
      </c>
      <c r="G35" s="65">
        <v>0.21458067537764894</v>
      </c>
      <c r="H35" s="49"/>
      <c r="I35" s="65">
        <v>-1.6701470704542531E-2</v>
      </c>
      <c r="J35" s="49"/>
      <c r="K35" s="66">
        <v>-2.5962598203251086E-2</v>
      </c>
    </row>
    <row r="36" spans="1:16384" ht="6.75" customHeight="1" outlineLevel="1">
      <c r="B36" s="119"/>
      <c r="C36" s="120"/>
      <c r="D36" s="121"/>
      <c r="E36" s="122"/>
      <c r="F36" s="120"/>
      <c r="G36" s="121"/>
      <c r="H36" s="122"/>
      <c r="I36" s="121"/>
      <c r="J36" s="122"/>
      <c r="K36" s="123"/>
    </row>
    <row r="37" spans="1:16384" s="69" customFormat="1" ht="4.5" customHeight="1">
      <c r="A37" s="124"/>
      <c r="C37" s="125"/>
      <c r="K37" s="126"/>
    </row>
    <row r="38" spans="1:16384" ht="15" customHeight="1">
      <c r="B38" s="127" t="s">
        <v>84</v>
      </c>
      <c r="C38" s="127"/>
      <c r="D38" s="127"/>
      <c r="E38" s="127"/>
      <c r="F38" s="127"/>
      <c r="G38" s="127"/>
      <c r="H38" s="127"/>
      <c r="I38" s="127"/>
      <c r="J38" s="101"/>
      <c r="K38" s="128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</row>
    <row r="39" spans="1:16384" ht="15" customHeight="1">
      <c r="B39" s="95" t="s">
        <v>85</v>
      </c>
      <c r="C39" s="95"/>
      <c r="D39" s="95"/>
      <c r="E39" s="95"/>
      <c r="F39" s="95"/>
      <c r="G39" s="95"/>
      <c r="H39" s="95"/>
      <c r="I39" s="95"/>
      <c r="J39" s="95"/>
      <c r="K39" s="95"/>
      <c r="L39" s="97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</row>
    <row r="40" spans="1:16384" ht="18" hidden="1" customHeight="1">
      <c r="B40" s="130" t="s">
        <v>86</v>
      </c>
      <c r="C40" s="94"/>
      <c r="D40" s="94"/>
      <c r="E40" s="94"/>
      <c r="F40" s="94"/>
      <c r="G40" s="94"/>
      <c r="H40" s="94"/>
      <c r="I40" s="94"/>
      <c r="J40" s="94"/>
      <c r="K40" s="93"/>
      <c r="L40" s="129"/>
      <c r="M40" s="129"/>
      <c r="N40" s="129"/>
      <c r="O40" s="131"/>
      <c r="P40" s="129"/>
      <c r="Q40" s="129"/>
      <c r="R40" s="129"/>
      <c r="S40" s="129"/>
      <c r="T40" s="129"/>
      <c r="U40" s="129"/>
      <c r="V40" s="129"/>
      <c r="W40" s="129"/>
    </row>
    <row r="41" spans="1:16384" ht="17.25" customHeight="1">
      <c r="B41" s="132" t="s">
        <v>87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</row>
    <row r="42" spans="1:16384" ht="17.25" hidden="1" customHeight="1">
      <c r="A42" s="90" t="s">
        <v>88</v>
      </c>
      <c r="B42" s="133" t="s">
        <v>89</v>
      </c>
      <c r="C42" s="133"/>
      <c r="D42" s="133"/>
      <c r="E42" s="133"/>
      <c r="F42" s="133"/>
      <c r="G42" s="133"/>
      <c r="H42" s="133"/>
      <c r="I42" s="133"/>
      <c r="J42" s="133"/>
      <c r="K42" s="133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  <c r="CR42" s="90"/>
      <c r="CS42" s="90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90"/>
      <c r="DF42" s="90"/>
      <c r="DG42" s="90"/>
      <c r="DH42" s="90"/>
      <c r="DI42" s="90"/>
      <c r="DJ42" s="90"/>
      <c r="DK42" s="90"/>
      <c r="DL42" s="90"/>
      <c r="DM42" s="90"/>
      <c r="DN42" s="90"/>
      <c r="DO42" s="90"/>
      <c r="DP42" s="90"/>
      <c r="DQ42" s="90"/>
      <c r="DR42" s="90"/>
      <c r="DS42" s="90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  <c r="EO42" s="90"/>
      <c r="EP42" s="90"/>
      <c r="EQ42" s="90"/>
      <c r="ER42" s="90"/>
      <c r="ES42" s="90"/>
      <c r="ET42" s="90"/>
      <c r="EU42" s="90"/>
      <c r="EV42" s="90"/>
      <c r="EW42" s="90"/>
      <c r="EX42" s="90"/>
      <c r="EY42" s="90"/>
      <c r="EZ42" s="90"/>
      <c r="FA42" s="90"/>
      <c r="FB42" s="90"/>
      <c r="FC42" s="90"/>
      <c r="FD42" s="90"/>
      <c r="FE42" s="90"/>
      <c r="FF42" s="90"/>
      <c r="FG42" s="90"/>
      <c r="FH42" s="90"/>
      <c r="FI42" s="90"/>
      <c r="FJ42" s="90"/>
      <c r="FK42" s="90"/>
      <c r="FL42" s="90"/>
      <c r="FM42" s="90"/>
      <c r="FN42" s="90"/>
      <c r="FO42" s="90"/>
      <c r="FP42" s="90"/>
      <c r="FQ42" s="90"/>
      <c r="FR42" s="90"/>
      <c r="FS42" s="90"/>
      <c r="FT42" s="90"/>
      <c r="FU42" s="90"/>
      <c r="FV42" s="90"/>
      <c r="FW42" s="90"/>
      <c r="FX42" s="90"/>
      <c r="FY42" s="90"/>
      <c r="FZ42" s="90"/>
      <c r="GA42" s="90"/>
      <c r="GB42" s="90"/>
      <c r="GC42" s="90"/>
      <c r="GD42" s="90"/>
      <c r="GE42" s="90"/>
      <c r="GF42" s="90"/>
      <c r="GG42" s="90"/>
      <c r="GH42" s="90"/>
      <c r="GI42" s="90"/>
      <c r="GJ42" s="90"/>
      <c r="GK42" s="90"/>
      <c r="GL42" s="90"/>
      <c r="GM42" s="90"/>
      <c r="GN42" s="90"/>
      <c r="GO42" s="90"/>
      <c r="GP42" s="90"/>
      <c r="GQ42" s="90"/>
      <c r="GR42" s="90"/>
      <c r="GS42" s="90"/>
      <c r="GT42" s="90"/>
      <c r="GU42" s="90"/>
      <c r="GV42" s="90"/>
      <c r="GW42" s="90"/>
      <c r="GX42" s="90"/>
      <c r="GY42" s="90"/>
      <c r="GZ42" s="90"/>
      <c r="HA42" s="90"/>
      <c r="HB42" s="90"/>
      <c r="HC42" s="90"/>
      <c r="HD42" s="90"/>
      <c r="HE42" s="90"/>
      <c r="HF42" s="90"/>
      <c r="HG42" s="90"/>
      <c r="HH42" s="90"/>
      <c r="HI42" s="90"/>
      <c r="HJ42" s="90"/>
      <c r="HK42" s="90"/>
      <c r="HL42" s="90"/>
      <c r="HM42" s="90"/>
      <c r="HN42" s="90"/>
      <c r="HO42" s="90"/>
      <c r="HP42" s="90"/>
      <c r="HQ42" s="90"/>
      <c r="HR42" s="90"/>
      <c r="HS42" s="90"/>
      <c r="HT42" s="90"/>
      <c r="HU42" s="90"/>
      <c r="HV42" s="90"/>
      <c r="HW42" s="90"/>
      <c r="HX42" s="90"/>
      <c r="HY42" s="90"/>
      <c r="HZ42" s="90"/>
      <c r="IA42" s="90"/>
      <c r="IB42" s="90"/>
      <c r="IC42" s="90"/>
      <c r="ID42" s="90"/>
      <c r="IE42" s="90"/>
      <c r="IF42" s="90"/>
      <c r="IG42" s="90"/>
      <c r="IH42" s="90"/>
      <c r="II42" s="90"/>
      <c r="IJ42" s="90"/>
      <c r="IK42" s="90"/>
      <c r="IL42" s="90"/>
      <c r="IM42" s="90"/>
      <c r="IN42" s="90"/>
      <c r="IO42" s="90"/>
      <c r="IP42" s="90"/>
      <c r="IQ42" s="90"/>
      <c r="IR42" s="90"/>
      <c r="IS42" s="90"/>
      <c r="IT42" s="90"/>
      <c r="IU42" s="90"/>
      <c r="IV42" s="90"/>
      <c r="IW42" s="90"/>
      <c r="IX42" s="90"/>
      <c r="IY42" s="90"/>
      <c r="IZ42" s="90"/>
      <c r="JA42" s="90"/>
      <c r="JB42" s="90"/>
      <c r="JC42" s="90"/>
      <c r="JD42" s="90"/>
      <c r="JE42" s="90"/>
      <c r="JF42" s="90"/>
      <c r="JG42" s="90"/>
      <c r="JH42" s="90"/>
      <c r="JI42" s="90"/>
      <c r="JJ42" s="90"/>
      <c r="JK42" s="90"/>
      <c r="JL42" s="90"/>
      <c r="JM42" s="90"/>
      <c r="JN42" s="90"/>
      <c r="JO42" s="90"/>
      <c r="JP42" s="90"/>
      <c r="JQ42" s="90"/>
      <c r="JR42" s="90"/>
      <c r="JS42" s="90"/>
      <c r="JT42" s="90"/>
      <c r="JU42" s="90"/>
      <c r="JV42" s="90"/>
      <c r="JW42" s="90"/>
      <c r="JX42" s="90"/>
      <c r="JY42" s="90"/>
      <c r="JZ42" s="90"/>
      <c r="KA42" s="90"/>
      <c r="KB42" s="90"/>
      <c r="KC42" s="90"/>
      <c r="KD42" s="90"/>
      <c r="KE42" s="90"/>
      <c r="KF42" s="90"/>
      <c r="KG42" s="90"/>
      <c r="KH42" s="90"/>
      <c r="KI42" s="90"/>
      <c r="KJ42" s="90"/>
      <c r="KK42" s="90"/>
      <c r="KL42" s="90"/>
      <c r="KM42" s="90"/>
      <c r="KN42" s="90"/>
      <c r="KO42" s="90"/>
      <c r="KP42" s="90"/>
      <c r="KQ42" s="90"/>
      <c r="KR42" s="90"/>
      <c r="KS42" s="90"/>
      <c r="KT42" s="90"/>
      <c r="KU42" s="90"/>
      <c r="KV42" s="90"/>
      <c r="KW42" s="90"/>
      <c r="KX42" s="90"/>
      <c r="KY42" s="90"/>
      <c r="KZ42" s="90"/>
      <c r="LA42" s="90"/>
      <c r="LB42" s="90"/>
      <c r="LC42" s="90"/>
      <c r="LD42" s="90"/>
      <c r="LE42" s="90"/>
      <c r="LF42" s="90"/>
      <c r="LG42" s="90"/>
      <c r="LH42" s="90"/>
      <c r="LI42" s="90"/>
      <c r="LJ42" s="90"/>
      <c r="LK42" s="90"/>
      <c r="LL42" s="90"/>
      <c r="LM42" s="90"/>
      <c r="LN42" s="90"/>
      <c r="LO42" s="90"/>
      <c r="LP42" s="90"/>
      <c r="LQ42" s="90"/>
      <c r="LR42" s="90"/>
      <c r="LS42" s="90"/>
      <c r="LT42" s="90"/>
      <c r="LU42" s="90"/>
      <c r="LV42" s="90"/>
      <c r="LW42" s="90"/>
      <c r="LX42" s="90"/>
      <c r="LY42" s="90"/>
      <c r="LZ42" s="90"/>
      <c r="MA42" s="90"/>
      <c r="MB42" s="90"/>
      <c r="MC42" s="90"/>
      <c r="MD42" s="90"/>
      <c r="ME42" s="90"/>
      <c r="MF42" s="90"/>
      <c r="MG42" s="90"/>
      <c r="MH42" s="90"/>
      <c r="MI42" s="90"/>
      <c r="MJ42" s="90"/>
      <c r="MK42" s="90"/>
      <c r="ML42" s="90"/>
      <c r="MM42" s="90"/>
      <c r="MN42" s="90"/>
      <c r="MO42" s="90"/>
      <c r="MP42" s="90"/>
      <c r="MQ42" s="90"/>
      <c r="MR42" s="90"/>
      <c r="MS42" s="90"/>
      <c r="MT42" s="90"/>
      <c r="MU42" s="90"/>
      <c r="MV42" s="90"/>
      <c r="MW42" s="90"/>
      <c r="MX42" s="90"/>
      <c r="MY42" s="90"/>
      <c r="MZ42" s="90"/>
      <c r="NA42" s="90"/>
      <c r="NB42" s="90"/>
      <c r="NC42" s="90"/>
      <c r="ND42" s="90"/>
      <c r="NE42" s="90"/>
      <c r="NF42" s="90"/>
      <c r="NG42" s="90"/>
      <c r="NH42" s="90"/>
      <c r="NI42" s="90"/>
      <c r="NJ42" s="90"/>
      <c r="NK42" s="90"/>
      <c r="NL42" s="90"/>
      <c r="NM42" s="90"/>
      <c r="NN42" s="90"/>
      <c r="NO42" s="90"/>
      <c r="NP42" s="90"/>
      <c r="NQ42" s="90"/>
      <c r="NR42" s="90"/>
      <c r="NS42" s="90"/>
      <c r="NT42" s="90"/>
      <c r="NU42" s="90"/>
      <c r="NV42" s="90"/>
      <c r="NW42" s="90"/>
      <c r="NX42" s="90"/>
      <c r="NY42" s="90"/>
      <c r="NZ42" s="90"/>
      <c r="OA42" s="90"/>
      <c r="OB42" s="90"/>
      <c r="OC42" s="90"/>
      <c r="OD42" s="90"/>
      <c r="OE42" s="90"/>
      <c r="OF42" s="90"/>
      <c r="OG42" s="90"/>
      <c r="OH42" s="90"/>
      <c r="OI42" s="90"/>
      <c r="OJ42" s="90"/>
      <c r="OK42" s="90"/>
      <c r="OL42" s="90"/>
      <c r="OM42" s="90"/>
      <c r="ON42" s="90"/>
      <c r="OO42" s="90"/>
      <c r="OP42" s="90"/>
      <c r="OQ42" s="90"/>
      <c r="OR42" s="90"/>
      <c r="OS42" s="90"/>
      <c r="OT42" s="90"/>
      <c r="OU42" s="90"/>
      <c r="OV42" s="90"/>
      <c r="OW42" s="90"/>
      <c r="OX42" s="90"/>
      <c r="OY42" s="90"/>
      <c r="OZ42" s="90"/>
      <c r="PA42" s="90"/>
      <c r="PB42" s="90"/>
      <c r="PC42" s="90"/>
      <c r="PD42" s="90"/>
      <c r="PE42" s="90"/>
      <c r="PF42" s="90"/>
      <c r="PG42" s="90"/>
      <c r="PH42" s="90"/>
      <c r="PI42" s="90"/>
      <c r="PJ42" s="90"/>
      <c r="PK42" s="90"/>
      <c r="PL42" s="90"/>
      <c r="PM42" s="90"/>
      <c r="PN42" s="90"/>
      <c r="PO42" s="90"/>
      <c r="PP42" s="90"/>
      <c r="PQ42" s="90"/>
      <c r="PR42" s="90"/>
      <c r="PS42" s="90"/>
      <c r="PT42" s="90"/>
      <c r="PU42" s="90"/>
      <c r="PV42" s="90"/>
      <c r="PW42" s="90"/>
      <c r="PX42" s="90"/>
      <c r="PY42" s="90"/>
      <c r="PZ42" s="90"/>
      <c r="QA42" s="90"/>
      <c r="QB42" s="90"/>
      <c r="QC42" s="90"/>
      <c r="QD42" s="90"/>
      <c r="QE42" s="90"/>
      <c r="QF42" s="90"/>
      <c r="QG42" s="90"/>
      <c r="QH42" s="90"/>
      <c r="QI42" s="90"/>
      <c r="QJ42" s="90"/>
      <c r="QK42" s="90"/>
      <c r="QL42" s="90"/>
      <c r="QM42" s="90"/>
      <c r="QN42" s="90"/>
      <c r="QO42" s="90"/>
      <c r="QP42" s="90"/>
      <c r="QQ42" s="90"/>
      <c r="QR42" s="90"/>
      <c r="QS42" s="90"/>
      <c r="QT42" s="90"/>
      <c r="QU42" s="90"/>
      <c r="QV42" s="90"/>
      <c r="QW42" s="90"/>
      <c r="QX42" s="90"/>
      <c r="QY42" s="90"/>
      <c r="QZ42" s="90"/>
      <c r="RA42" s="90"/>
      <c r="RB42" s="90"/>
      <c r="RC42" s="90"/>
      <c r="RD42" s="90"/>
      <c r="RE42" s="90"/>
      <c r="RF42" s="90"/>
      <c r="RG42" s="90"/>
      <c r="RH42" s="90"/>
      <c r="RI42" s="90"/>
      <c r="RJ42" s="90"/>
      <c r="RK42" s="90"/>
      <c r="RL42" s="90"/>
      <c r="RM42" s="90"/>
      <c r="RN42" s="90"/>
      <c r="RO42" s="90"/>
      <c r="RP42" s="90"/>
      <c r="RQ42" s="90"/>
      <c r="RR42" s="90"/>
      <c r="RS42" s="90"/>
      <c r="RT42" s="90"/>
      <c r="RU42" s="90"/>
      <c r="RV42" s="90"/>
      <c r="RW42" s="90"/>
      <c r="RX42" s="90"/>
      <c r="RY42" s="90"/>
      <c r="RZ42" s="90"/>
      <c r="SA42" s="90"/>
      <c r="SB42" s="90"/>
      <c r="SC42" s="90"/>
      <c r="SD42" s="90"/>
      <c r="SE42" s="90"/>
      <c r="SF42" s="90"/>
      <c r="SG42" s="90"/>
      <c r="SH42" s="90"/>
      <c r="SI42" s="90"/>
      <c r="SJ42" s="90"/>
      <c r="SK42" s="90"/>
      <c r="SL42" s="90"/>
      <c r="SM42" s="90"/>
      <c r="SN42" s="90"/>
      <c r="SO42" s="90"/>
      <c r="SP42" s="90"/>
      <c r="SQ42" s="90"/>
      <c r="SR42" s="90"/>
      <c r="SS42" s="90"/>
      <c r="ST42" s="90"/>
      <c r="SU42" s="90"/>
      <c r="SV42" s="90"/>
      <c r="SW42" s="90"/>
      <c r="SX42" s="90"/>
      <c r="SY42" s="90"/>
      <c r="SZ42" s="90"/>
      <c r="TA42" s="90"/>
      <c r="TB42" s="90"/>
      <c r="TC42" s="90"/>
      <c r="TD42" s="90"/>
      <c r="TE42" s="90"/>
      <c r="TF42" s="90"/>
      <c r="TG42" s="90"/>
      <c r="TH42" s="90"/>
      <c r="TI42" s="90"/>
      <c r="TJ42" s="90"/>
      <c r="TK42" s="90"/>
      <c r="TL42" s="90"/>
      <c r="TM42" s="90"/>
      <c r="TN42" s="90"/>
      <c r="TO42" s="90"/>
      <c r="TP42" s="90"/>
      <c r="TQ42" s="90"/>
      <c r="TR42" s="90"/>
      <c r="TS42" s="90"/>
      <c r="TT42" s="90"/>
      <c r="TU42" s="90"/>
      <c r="TV42" s="90"/>
      <c r="TW42" s="90"/>
      <c r="TX42" s="90"/>
      <c r="TY42" s="90"/>
      <c r="TZ42" s="90"/>
      <c r="UA42" s="90"/>
      <c r="UB42" s="90"/>
      <c r="UC42" s="90"/>
      <c r="UD42" s="90"/>
      <c r="UE42" s="90"/>
      <c r="UF42" s="90"/>
      <c r="UG42" s="90"/>
      <c r="UH42" s="90"/>
      <c r="UI42" s="90"/>
      <c r="UJ42" s="90"/>
      <c r="UK42" s="90"/>
      <c r="UL42" s="90"/>
      <c r="UM42" s="90"/>
      <c r="UN42" s="90"/>
      <c r="UO42" s="90"/>
      <c r="UP42" s="90"/>
      <c r="UQ42" s="90"/>
      <c r="UR42" s="90"/>
      <c r="US42" s="90"/>
      <c r="UT42" s="90"/>
      <c r="UU42" s="90"/>
      <c r="UV42" s="90"/>
      <c r="UW42" s="90"/>
      <c r="UX42" s="90"/>
      <c r="UY42" s="90"/>
      <c r="UZ42" s="90"/>
      <c r="VA42" s="90"/>
      <c r="VB42" s="90"/>
      <c r="VC42" s="90"/>
      <c r="VD42" s="90"/>
      <c r="VE42" s="90"/>
      <c r="VF42" s="90"/>
      <c r="VG42" s="90"/>
      <c r="VH42" s="90"/>
      <c r="VI42" s="90"/>
      <c r="VJ42" s="90"/>
      <c r="VK42" s="90"/>
      <c r="VL42" s="90"/>
      <c r="VM42" s="90"/>
      <c r="VN42" s="90"/>
      <c r="VO42" s="90"/>
      <c r="VP42" s="90"/>
      <c r="VQ42" s="90"/>
      <c r="VR42" s="90"/>
      <c r="VS42" s="90"/>
      <c r="VT42" s="90"/>
      <c r="VU42" s="90"/>
      <c r="VV42" s="90"/>
      <c r="VW42" s="90"/>
      <c r="VX42" s="90"/>
      <c r="VY42" s="90"/>
      <c r="VZ42" s="90"/>
      <c r="WA42" s="90"/>
      <c r="WB42" s="90"/>
      <c r="WC42" s="90"/>
      <c r="WD42" s="90"/>
      <c r="WE42" s="90"/>
      <c r="WF42" s="90"/>
      <c r="WG42" s="90"/>
      <c r="WH42" s="90"/>
      <c r="WI42" s="90"/>
      <c r="WJ42" s="90"/>
      <c r="WK42" s="90"/>
      <c r="WL42" s="90"/>
      <c r="WM42" s="90"/>
      <c r="WN42" s="90"/>
      <c r="WO42" s="90"/>
      <c r="WP42" s="90"/>
      <c r="WQ42" s="90"/>
      <c r="WR42" s="90"/>
      <c r="WS42" s="90"/>
      <c r="WT42" s="90"/>
      <c r="WU42" s="90"/>
      <c r="WV42" s="90"/>
      <c r="WW42" s="90"/>
      <c r="WX42" s="90"/>
      <c r="WY42" s="90"/>
      <c r="WZ42" s="90"/>
      <c r="XA42" s="90"/>
      <c r="XB42" s="90"/>
      <c r="XC42" s="90"/>
      <c r="XD42" s="90"/>
      <c r="XE42" s="90"/>
      <c r="XF42" s="90"/>
      <c r="XG42" s="90"/>
      <c r="XH42" s="90"/>
      <c r="XI42" s="90"/>
      <c r="XJ42" s="90"/>
      <c r="XK42" s="90"/>
      <c r="XL42" s="90"/>
      <c r="XM42" s="90"/>
      <c r="XN42" s="90"/>
      <c r="XO42" s="90"/>
      <c r="XP42" s="90"/>
      <c r="XQ42" s="90"/>
      <c r="XR42" s="90"/>
      <c r="XS42" s="90"/>
      <c r="XT42" s="90"/>
      <c r="XU42" s="90"/>
      <c r="XV42" s="90"/>
      <c r="XW42" s="90"/>
      <c r="XX42" s="90"/>
      <c r="XY42" s="90"/>
      <c r="XZ42" s="90"/>
      <c r="YA42" s="90"/>
      <c r="YB42" s="90"/>
      <c r="YC42" s="90"/>
      <c r="YD42" s="90"/>
      <c r="YE42" s="90"/>
      <c r="YF42" s="90"/>
      <c r="YG42" s="90"/>
      <c r="YH42" s="90"/>
      <c r="YI42" s="90"/>
      <c r="YJ42" s="90"/>
      <c r="YK42" s="90"/>
      <c r="YL42" s="90"/>
      <c r="YM42" s="90"/>
      <c r="YN42" s="90"/>
      <c r="YO42" s="90"/>
      <c r="YP42" s="90"/>
      <c r="YQ42" s="90"/>
      <c r="YR42" s="90"/>
      <c r="YS42" s="90"/>
      <c r="YT42" s="90"/>
      <c r="YU42" s="90"/>
      <c r="YV42" s="90"/>
      <c r="YW42" s="90"/>
      <c r="YX42" s="90"/>
      <c r="YY42" s="90"/>
      <c r="YZ42" s="90"/>
      <c r="ZA42" s="90"/>
      <c r="ZB42" s="90"/>
      <c r="ZC42" s="90"/>
      <c r="ZD42" s="90"/>
      <c r="ZE42" s="90"/>
      <c r="ZF42" s="90"/>
      <c r="ZG42" s="90"/>
      <c r="ZH42" s="90"/>
      <c r="ZI42" s="90"/>
      <c r="ZJ42" s="90"/>
      <c r="ZK42" s="90"/>
      <c r="ZL42" s="90"/>
      <c r="ZM42" s="90"/>
      <c r="ZN42" s="90"/>
      <c r="ZO42" s="90"/>
      <c r="ZP42" s="90"/>
      <c r="ZQ42" s="90"/>
      <c r="ZR42" s="90"/>
      <c r="ZS42" s="90"/>
      <c r="ZT42" s="90"/>
      <c r="ZU42" s="90"/>
      <c r="ZV42" s="90"/>
      <c r="ZW42" s="90"/>
      <c r="ZX42" s="90"/>
      <c r="ZY42" s="90"/>
      <c r="ZZ42" s="90"/>
      <c r="AAA42" s="90"/>
      <c r="AAB42" s="90"/>
      <c r="AAC42" s="90"/>
      <c r="AAD42" s="90"/>
      <c r="AAE42" s="90"/>
      <c r="AAF42" s="90"/>
      <c r="AAG42" s="90"/>
      <c r="AAH42" s="90"/>
      <c r="AAI42" s="90"/>
      <c r="AAJ42" s="90"/>
      <c r="AAK42" s="90"/>
      <c r="AAL42" s="90"/>
      <c r="AAM42" s="90"/>
      <c r="AAN42" s="90"/>
      <c r="AAO42" s="90"/>
      <c r="AAP42" s="90"/>
      <c r="AAQ42" s="90"/>
      <c r="AAR42" s="90"/>
      <c r="AAS42" s="90"/>
      <c r="AAT42" s="90"/>
      <c r="AAU42" s="90"/>
      <c r="AAV42" s="90"/>
      <c r="AAW42" s="90"/>
      <c r="AAX42" s="90"/>
      <c r="AAY42" s="90"/>
      <c r="AAZ42" s="90"/>
      <c r="ABA42" s="90"/>
      <c r="ABB42" s="90"/>
      <c r="ABC42" s="90"/>
      <c r="ABD42" s="90"/>
      <c r="ABE42" s="90"/>
      <c r="ABF42" s="90"/>
      <c r="ABG42" s="90"/>
      <c r="ABH42" s="90"/>
      <c r="ABI42" s="90"/>
      <c r="ABJ42" s="90"/>
      <c r="ABK42" s="90"/>
      <c r="ABL42" s="90"/>
      <c r="ABM42" s="90"/>
      <c r="ABN42" s="90"/>
      <c r="ABO42" s="90"/>
      <c r="ABP42" s="90"/>
      <c r="ABQ42" s="90"/>
      <c r="ABR42" s="90"/>
      <c r="ABS42" s="90"/>
      <c r="ABT42" s="90"/>
      <c r="ABU42" s="90"/>
      <c r="ABV42" s="90"/>
      <c r="ABW42" s="90"/>
      <c r="ABX42" s="90"/>
      <c r="ABY42" s="90"/>
      <c r="ABZ42" s="90"/>
      <c r="ACA42" s="90"/>
      <c r="ACB42" s="90"/>
      <c r="ACC42" s="90"/>
      <c r="ACD42" s="90"/>
      <c r="ACE42" s="90"/>
      <c r="ACF42" s="90"/>
      <c r="ACG42" s="90"/>
      <c r="ACH42" s="90"/>
      <c r="ACI42" s="90"/>
      <c r="ACJ42" s="90"/>
      <c r="ACK42" s="90"/>
      <c r="ACL42" s="90"/>
      <c r="ACM42" s="90"/>
      <c r="ACN42" s="90"/>
      <c r="ACO42" s="90"/>
      <c r="ACP42" s="90"/>
      <c r="ACQ42" s="90"/>
      <c r="ACR42" s="90"/>
      <c r="ACS42" s="90"/>
      <c r="ACT42" s="90"/>
      <c r="ACU42" s="90"/>
      <c r="ACV42" s="90"/>
      <c r="ACW42" s="90"/>
      <c r="ACX42" s="90"/>
      <c r="ACY42" s="90"/>
      <c r="ACZ42" s="90"/>
      <c r="ADA42" s="90"/>
      <c r="ADB42" s="90"/>
      <c r="ADC42" s="90"/>
      <c r="ADD42" s="90"/>
      <c r="ADE42" s="90"/>
      <c r="ADF42" s="90"/>
      <c r="ADG42" s="90"/>
      <c r="ADH42" s="90"/>
      <c r="ADI42" s="90"/>
      <c r="ADJ42" s="90"/>
      <c r="ADK42" s="90"/>
      <c r="ADL42" s="90"/>
      <c r="ADM42" s="90"/>
      <c r="ADN42" s="90"/>
      <c r="ADO42" s="90"/>
      <c r="ADP42" s="90"/>
      <c r="ADQ42" s="90"/>
      <c r="ADR42" s="90"/>
      <c r="ADS42" s="90"/>
      <c r="ADT42" s="90"/>
      <c r="ADU42" s="90"/>
      <c r="ADV42" s="90"/>
      <c r="ADW42" s="90"/>
      <c r="ADX42" s="90"/>
      <c r="ADY42" s="90"/>
      <c r="ADZ42" s="90"/>
      <c r="AEA42" s="90"/>
      <c r="AEB42" s="90"/>
      <c r="AEC42" s="90"/>
      <c r="AED42" s="90"/>
      <c r="AEE42" s="90"/>
      <c r="AEF42" s="90"/>
      <c r="AEG42" s="90"/>
      <c r="AEH42" s="90"/>
      <c r="AEI42" s="90"/>
      <c r="AEJ42" s="90"/>
      <c r="AEK42" s="90"/>
      <c r="AEL42" s="90"/>
      <c r="AEM42" s="90"/>
      <c r="AEN42" s="90"/>
      <c r="AEO42" s="90"/>
      <c r="AEP42" s="90"/>
      <c r="AEQ42" s="90"/>
      <c r="AER42" s="90"/>
      <c r="AES42" s="90"/>
      <c r="AET42" s="90"/>
      <c r="AEU42" s="90"/>
      <c r="AEV42" s="90"/>
      <c r="AEW42" s="90"/>
      <c r="AEX42" s="90"/>
      <c r="AEY42" s="90"/>
      <c r="AEZ42" s="90"/>
      <c r="AFA42" s="90"/>
      <c r="AFB42" s="90"/>
      <c r="AFC42" s="90"/>
      <c r="AFD42" s="90"/>
      <c r="AFE42" s="90"/>
      <c r="AFF42" s="90"/>
      <c r="AFG42" s="90"/>
      <c r="AFH42" s="90"/>
      <c r="AFI42" s="90"/>
      <c r="AFJ42" s="90"/>
      <c r="AFK42" s="90"/>
      <c r="AFL42" s="90"/>
      <c r="AFM42" s="90"/>
      <c r="AFN42" s="90"/>
      <c r="AFO42" s="90"/>
      <c r="AFP42" s="90"/>
      <c r="AFQ42" s="90"/>
      <c r="AFR42" s="90"/>
      <c r="AFS42" s="90"/>
      <c r="AFT42" s="90"/>
      <c r="AFU42" s="90"/>
      <c r="AFV42" s="90"/>
      <c r="AFW42" s="90"/>
      <c r="AFX42" s="90"/>
      <c r="AFY42" s="90"/>
      <c r="AFZ42" s="90"/>
      <c r="AGA42" s="90"/>
      <c r="AGB42" s="90"/>
      <c r="AGC42" s="90"/>
      <c r="AGD42" s="90"/>
      <c r="AGE42" s="90"/>
      <c r="AGF42" s="90"/>
      <c r="AGG42" s="90"/>
      <c r="AGH42" s="90"/>
      <c r="AGI42" s="90"/>
      <c r="AGJ42" s="90"/>
      <c r="AGK42" s="90"/>
      <c r="AGL42" s="90"/>
      <c r="AGM42" s="90"/>
      <c r="AGN42" s="90"/>
      <c r="AGO42" s="90"/>
      <c r="AGP42" s="90"/>
      <c r="AGQ42" s="90"/>
      <c r="AGR42" s="90"/>
      <c r="AGS42" s="90"/>
      <c r="AGT42" s="90"/>
      <c r="AGU42" s="90"/>
      <c r="AGV42" s="90"/>
      <c r="AGW42" s="90"/>
      <c r="AGX42" s="90"/>
      <c r="AGY42" s="90"/>
      <c r="AGZ42" s="90"/>
      <c r="AHA42" s="90"/>
      <c r="AHB42" s="90"/>
      <c r="AHC42" s="90"/>
      <c r="AHD42" s="90"/>
      <c r="AHE42" s="90"/>
      <c r="AHF42" s="90"/>
      <c r="AHG42" s="90"/>
      <c r="AHH42" s="90"/>
      <c r="AHI42" s="90"/>
      <c r="AHJ42" s="90"/>
      <c r="AHK42" s="90"/>
      <c r="AHL42" s="90"/>
      <c r="AHM42" s="90"/>
      <c r="AHN42" s="90"/>
      <c r="AHO42" s="90"/>
      <c r="AHP42" s="90"/>
      <c r="AHQ42" s="90"/>
      <c r="AHR42" s="90"/>
      <c r="AHS42" s="90"/>
      <c r="AHT42" s="90"/>
      <c r="AHU42" s="90"/>
      <c r="AHV42" s="90"/>
      <c r="AHW42" s="90"/>
      <c r="AHX42" s="90"/>
      <c r="AHY42" s="90"/>
      <c r="AHZ42" s="90"/>
      <c r="AIA42" s="90"/>
      <c r="AIB42" s="90"/>
      <c r="AIC42" s="90"/>
      <c r="AID42" s="90"/>
      <c r="AIE42" s="90"/>
      <c r="AIF42" s="90"/>
      <c r="AIG42" s="90"/>
      <c r="AIH42" s="90"/>
      <c r="AII42" s="90"/>
      <c r="AIJ42" s="90"/>
      <c r="AIK42" s="90"/>
      <c r="AIL42" s="90"/>
      <c r="AIM42" s="90"/>
      <c r="AIN42" s="90"/>
      <c r="AIO42" s="90"/>
      <c r="AIP42" s="90"/>
      <c r="AIQ42" s="90"/>
      <c r="AIR42" s="90"/>
      <c r="AIS42" s="90"/>
      <c r="AIT42" s="90"/>
      <c r="AIU42" s="90"/>
      <c r="AIV42" s="90"/>
      <c r="AIW42" s="90"/>
      <c r="AIX42" s="90"/>
      <c r="AIY42" s="90"/>
      <c r="AIZ42" s="90"/>
      <c r="AJA42" s="90"/>
      <c r="AJB42" s="90"/>
      <c r="AJC42" s="90"/>
      <c r="AJD42" s="90"/>
      <c r="AJE42" s="90"/>
      <c r="AJF42" s="90"/>
      <c r="AJG42" s="90"/>
      <c r="AJH42" s="90"/>
      <c r="AJI42" s="90"/>
      <c r="AJJ42" s="90"/>
      <c r="AJK42" s="90"/>
      <c r="AJL42" s="90"/>
      <c r="AJM42" s="90"/>
      <c r="AJN42" s="90"/>
      <c r="AJO42" s="90"/>
      <c r="AJP42" s="90"/>
      <c r="AJQ42" s="90"/>
      <c r="AJR42" s="90"/>
      <c r="AJS42" s="90"/>
      <c r="AJT42" s="90"/>
      <c r="AJU42" s="90"/>
      <c r="AJV42" s="90"/>
      <c r="AJW42" s="90"/>
      <c r="AJX42" s="90"/>
      <c r="AJY42" s="90"/>
      <c r="AJZ42" s="90"/>
      <c r="AKA42" s="90"/>
      <c r="AKB42" s="90"/>
      <c r="AKC42" s="90"/>
      <c r="AKD42" s="90"/>
      <c r="AKE42" s="90"/>
      <c r="AKF42" s="90"/>
      <c r="AKG42" s="90"/>
      <c r="AKH42" s="90"/>
      <c r="AKI42" s="90"/>
      <c r="AKJ42" s="90"/>
      <c r="AKK42" s="90"/>
      <c r="AKL42" s="90"/>
      <c r="AKM42" s="90"/>
      <c r="AKN42" s="90"/>
      <c r="AKO42" s="90"/>
      <c r="AKP42" s="90"/>
      <c r="AKQ42" s="90"/>
      <c r="AKR42" s="90"/>
      <c r="AKS42" s="90"/>
      <c r="AKT42" s="90"/>
      <c r="AKU42" s="90"/>
      <c r="AKV42" s="90"/>
      <c r="AKW42" s="90"/>
      <c r="AKX42" s="90"/>
      <c r="AKY42" s="90"/>
      <c r="AKZ42" s="90"/>
      <c r="ALA42" s="90"/>
      <c r="ALB42" s="90"/>
      <c r="ALC42" s="90"/>
      <c r="ALD42" s="90"/>
      <c r="ALE42" s="90"/>
      <c r="ALF42" s="90"/>
      <c r="ALG42" s="90"/>
      <c r="ALH42" s="90"/>
      <c r="ALI42" s="90"/>
      <c r="ALJ42" s="90"/>
      <c r="ALK42" s="90"/>
      <c r="ALL42" s="90"/>
      <c r="ALM42" s="90"/>
      <c r="ALN42" s="90"/>
      <c r="ALO42" s="90"/>
      <c r="ALP42" s="90"/>
      <c r="ALQ42" s="90"/>
      <c r="ALR42" s="90"/>
      <c r="ALS42" s="90"/>
      <c r="ALT42" s="90"/>
      <c r="ALU42" s="90"/>
      <c r="ALV42" s="90"/>
      <c r="ALW42" s="90"/>
      <c r="ALX42" s="90"/>
      <c r="ALY42" s="90"/>
      <c r="ALZ42" s="90"/>
      <c r="AMA42" s="90"/>
      <c r="AMB42" s="90"/>
      <c r="AMC42" s="90"/>
      <c r="AMD42" s="90"/>
      <c r="AME42" s="90"/>
      <c r="AMF42" s="90"/>
      <c r="AMG42" s="90"/>
      <c r="AMH42" s="90"/>
      <c r="AMI42" s="90"/>
      <c r="AMJ42" s="90"/>
      <c r="AMK42" s="90"/>
      <c r="AML42" s="90"/>
      <c r="AMM42" s="90"/>
      <c r="AMN42" s="90"/>
      <c r="AMO42" s="90"/>
      <c r="AMP42" s="90"/>
      <c r="AMQ42" s="90"/>
      <c r="AMR42" s="90"/>
      <c r="AMS42" s="90"/>
      <c r="AMT42" s="90"/>
      <c r="AMU42" s="90"/>
      <c r="AMV42" s="90"/>
      <c r="AMW42" s="90"/>
      <c r="AMX42" s="90"/>
      <c r="AMY42" s="90"/>
      <c r="AMZ42" s="90"/>
      <c r="ANA42" s="90"/>
      <c r="ANB42" s="90"/>
      <c r="ANC42" s="90"/>
      <c r="AND42" s="90"/>
      <c r="ANE42" s="90"/>
      <c r="ANF42" s="90"/>
      <c r="ANG42" s="90"/>
      <c r="ANH42" s="90"/>
      <c r="ANI42" s="90"/>
      <c r="ANJ42" s="90"/>
      <c r="ANK42" s="90"/>
      <c r="ANL42" s="90"/>
      <c r="ANM42" s="90"/>
      <c r="ANN42" s="90"/>
      <c r="ANO42" s="90"/>
      <c r="ANP42" s="90"/>
      <c r="ANQ42" s="90"/>
      <c r="ANR42" s="90"/>
      <c r="ANS42" s="90"/>
      <c r="ANT42" s="90"/>
      <c r="ANU42" s="90"/>
      <c r="ANV42" s="90"/>
      <c r="ANW42" s="90"/>
      <c r="ANX42" s="90"/>
      <c r="ANY42" s="90"/>
      <c r="ANZ42" s="90"/>
      <c r="AOA42" s="90"/>
      <c r="AOB42" s="90"/>
      <c r="AOC42" s="90"/>
      <c r="AOD42" s="90"/>
      <c r="AOE42" s="90"/>
      <c r="AOF42" s="90"/>
      <c r="AOG42" s="90"/>
      <c r="AOH42" s="90"/>
      <c r="AOI42" s="90"/>
      <c r="AOJ42" s="90"/>
      <c r="AOK42" s="90"/>
      <c r="AOL42" s="90"/>
      <c r="AOM42" s="90"/>
      <c r="AON42" s="90"/>
      <c r="AOO42" s="90"/>
      <c r="AOP42" s="90"/>
      <c r="AOQ42" s="90"/>
      <c r="AOR42" s="90"/>
      <c r="AOS42" s="90"/>
      <c r="AOT42" s="90"/>
      <c r="AOU42" s="90"/>
      <c r="AOV42" s="90"/>
      <c r="AOW42" s="90"/>
      <c r="AOX42" s="90"/>
      <c r="AOY42" s="90"/>
      <c r="AOZ42" s="90"/>
      <c r="APA42" s="90"/>
      <c r="APB42" s="90"/>
      <c r="APC42" s="90"/>
      <c r="APD42" s="90"/>
      <c r="APE42" s="90"/>
      <c r="APF42" s="90"/>
      <c r="APG42" s="90"/>
      <c r="APH42" s="90"/>
      <c r="API42" s="90"/>
      <c r="APJ42" s="90"/>
      <c r="APK42" s="90"/>
      <c r="APL42" s="90"/>
      <c r="APM42" s="90"/>
      <c r="APN42" s="90"/>
      <c r="APO42" s="90"/>
      <c r="APP42" s="90"/>
      <c r="APQ42" s="90"/>
      <c r="APR42" s="90"/>
      <c r="APS42" s="90"/>
      <c r="APT42" s="90"/>
      <c r="APU42" s="90"/>
      <c r="APV42" s="90"/>
      <c r="APW42" s="90"/>
      <c r="APX42" s="90"/>
      <c r="APY42" s="90"/>
      <c r="APZ42" s="90"/>
      <c r="AQA42" s="90"/>
      <c r="AQB42" s="90"/>
      <c r="AQC42" s="90"/>
      <c r="AQD42" s="90"/>
      <c r="AQE42" s="90"/>
      <c r="AQF42" s="90"/>
      <c r="AQG42" s="90"/>
      <c r="AQH42" s="90"/>
      <c r="AQI42" s="90"/>
      <c r="AQJ42" s="90"/>
      <c r="AQK42" s="90"/>
      <c r="AQL42" s="90"/>
      <c r="AQM42" s="90"/>
      <c r="AQN42" s="90"/>
      <c r="AQO42" s="90"/>
      <c r="AQP42" s="90"/>
      <c r="AQQ42" s="90"/>
      <c r="AQR42" s="90"/>
      <c r="AQS42" s="90"/>
      <c r="AQT42" s="90"/>
      <c r="AQU42" s="90"/>
      <c r="AQV42" s="90"/>
      <c r="AQW42" s="90"/>
      <c r="AQX42" s="90"/>
      <c r="AQY42" s="90"/>
      <c r="AQZ42" s="90"/>
      <c r="ARA42" s="90"/>
      <c r="ARB42" s="90"/>
      <c r="ARC42" s="90"/>
      <c r="ARD42" s="90"/>
      <c r="ARE42" s="90"/>
      <c r="ARF42" s="90"/>
      <c r="ARG42" s="90"/>
      <c r="ARH42" s="90"/>
      <c r="ARI42" s="90"/>
      <c r="ARJ42" s="90"/>
      <c r="ARK42" s="90"/>
      <c r="ARL42" s="90"/>
      <c r="ARM42" s="90"/>
      <c r="ARN42" s="90"/>
      <c r="ARO42" s="90"/>
      <c r="ARP42" s="90"/>
      <c r="ARQ42" s="90"/>
      <c r="ARR42" s="90"/>
      <c r="ARS42" s="90"/>
      <c r="ART42" s="90"/>
      <c r="ARU42" s="90"/>
      <c r="ARV42" s="90"/>
      <c r="ARW42" s="90"/>
      <c r="ARX42" s="90"/>
      <c r="ARY42" s="90"/>
      <c r="ARZ42" s="90"/>
      <c r="ASA42" s="90"/>
      <c r="ASB42" s="90"/>
      <c r="ASC42" s="90"/>
      <c r="ASD42" s="90"/>
      <c r="ASE42" s="90"/>
      <c r="ASF42" s="90"/>
      <c r="ASG42" s="90"/>
      <c r="ASH42" s="90"/>
      <c r="ASI42" s="90"/>
      <c r="ASJ42" s="90"/>
      <c r="ASK42" s="90"/>
      <c r="ASL42" s="90"/>
      <c r="ASM42" s="90"/>
      <c r="ASN42" s="90"/>
      <c r="ASO42" s="90"/>
      <c r="ASP42" s="90"/>
      <c r="ASQ42" s="90"/>
      <c r="ASR42" s="90"/>
      <c r="ASS42" s="90"/>
      <c r="AST42" s="90"/>
      <c r="ASU42" s="90"/>
      <c r="ASV42" s="90"/>
      <c r="ASW42" s="90"/>
      <c r="ASX42" s="90"/>
      <c r="ASY42" s="90"/>
      <c r="ASZ42" s="90"/>
      <c r="ATA42" s="90"/>
      <c r="ATB42" s="90"/>
      <c r="ATC42" s="90"/>
      <c r="ATD42" s="90"/>
      <c r="ATE42" s="90"/>
      <c r="ATF42" s="90"/>
      <c r="ATG42" s="90"/>
      <c r="ATH42" s="90"/>
      <c r="ATI42" s="90"/>
      <c r="ATJ42" s="90"/>
      <c r="ATK42" s="90"/>
      <c r="ATL42" s="90"/>
      <c r="ATM42" s="90"/>
      <c r="ATN42" s="90"/>
      <c r="ATO42" s="90"/>
      <c r="ATP42" s="90"/>
      <c r="ATQ42" s="90"/>
      <c r="ATR42" s="90"/>
      <c r="ATS42" s="90"/>
      <c r="ATT42" s="90"/>
      <c r="ATU42" s="90"/>
      <c r="ATV42" s="90"/>
      <c r="ATW42" s="90"/>
      <c r="ATX42" s="90"/>
      <c r="ATY42" s="90"/>
      <c r="ATZ42" s="90"/>
      <c r="AUA42" s="90"/>
      <c r="AUB42" s="90"/>
      <c r="AUC42" s="90"/>
      <c r="AUD42" s="90"/>
      <c r="AUE42" s="90"/>
      <c r="AUF42" s="90"/>
      <c r="AUG42" s="90"/>
      <c r="AUH42" s="90"/>
      <c r="AUI42" s="90"/>
      <c r="AUJ42" s="90"/>
      <c r="AUK42" s="90"/>
      <c r="AUL42" s="90"/>
      <c r="AUM42" s="90"/>
      <c r="AUN42" s="90"/>
      <c r="AUO42" s="90"/>
      <c r="AUP42" s="90"/>
      <c r="AUQ42" s="90"/>
      <c r="AUR42" s="90"/>
      <c r="AUS42" s="90"/>
      <c r="AUT42" s="90"/>
      <c r="AUU42" s="90"/>
      <c r="AUV42" s="90"/>
      <c r="AUW42" s="90"/>
      <c r="AUX42" s="90"/>
      <c r="AUY42" s="90"/>
      <c r="AUZ42" s="90"/>
      <c r="AVA42" s="90"/>
      <c r="AVB42" s="90"/>
      <c r="AVC42" s="90"/>
      <c r="AVD42" s="90"/>
      <c r="AVE42" s="90"/>
      <c r="AVF42" s="90"/>
      <c r="AVG42" s="90"/>
      <c r="AVH42" s="90"/>
      <c r="AVI42" s="90"/>
      <c r="AVJ42" s="90"/>
      <c r="AVK42" s="90"/>
      <c r="AVL42" s="90"/>
      <c r="AVM42" s="90"/>
      <c r="AVN42" s="90"/>
      <c r="AVO42" s="90"/>
      <c r="AVP42" s="90"/>
      <c r="AVQ42" s="90"/>
      <c r="AVR42" s="90"/>
      <c r="AVS42" s="90"/>
      <c r="AVT42" s="90"/>
      <c r="AVU42" s="90"/>
      <c r="AVV42" s="90"/>
      <c r="AVW42" s="90"/>
      <c r="AVX42" s="90"/>
      <c r="AVY42" s="90"/>
      <c r="AVZ42" s="90"/>
      <c r="AWA42" s="90"/>
      <c r="AWB42" s="90"/>
      <c r="AWC42" s="90"/>
      <c r="AWD42" s="90"/>
      <c r="AWE42" s="90"/>
      <c r="AWF42" s="90"/>
      <c r="AWG42" s="90"/>
      <c r="AWH42" s="90"/>
      <c r="AWI42" s="90"/>
      <c r="AWJ42" s="90"/>
      <c r="AWK42" s="90"/>
      <c r="AWL42" s="90"/>
      <c r="AWM42" s="90"/>
      <c r="AWN42" s="90"/>
      <c r="AWO42" s="90"/>
      <c r="AWP42" s="90"/>
      <c r="AWQ42" s="90"/>
      <c r="AWR42" s="90"/>
      <c r="AWS42" s="90"/>
      <c r="AWT42" s="90"/>
      <c r="AWU42" s="90"/>
      <c r="AWV42" s="90"/>
      <c r="AWW42" s="90"/>
      <c r="AWX42" s="90"/>
      <c r="AWY42" s="90"/>
      <c r="AWZ42" s="90"/>
      <c r="AXA42" s="90"/>
      <c r="AXB42" s="90"/>
      <c r="AXC42" s="90"/>
      <c r="AXD42" s="90"/>
      <c r="AXE42" s="90"/>
      <c r="AXF42" s="90"/>
      <c r="AXG42" s="90"/>
      <c r="AXH42" s="90"/>
      <c r="AXI42" s="90"/>
      <c r="AXJ42" s="90"/>
      <c r="AXK42" s="90"/>
      <c r="AXL42" s="90"/>
      <c r="AXM42" s="90"/>
      <c r="AXN42" s="90"/>
      <c r="AXO42" s="90"/>
      <c r="AXP42" s="90"/>
      <c r="AXQ42" s="90"/>
      <c r="AXR42" s="90"/>
      <c r="AXS42" s="90"/>
      <c r="AXT42" s="90"/>
      <c r="AXU42" s="90"/>
      <c r="AXV42" s="90"/>
      <c r="AXW42" s="90"/>
      <c r="AXX42" s="90"/>
      <c r="AXY42" s="90"/>
      <c r="AXZ42" s="90"/>
      <c r="AYA42" s="90"/>
      <c r="AYB42" s="90"/>
      <c r="AYC42" s="90"/>
      <c r="AYD42" s="90"/>
      <c r="AYE42" s="90"/>
      <c r="AYF42" s="90"/>
      <c r="AYG42" s="90"/>
      <c r="AYH42" s="90"/>
      <c r="AYI42" s="90"/>
      <c r="AYJ42" s="90"/>
      <c r="AYK42" s="90"/>
      <c r="AYL42" s="90"/>
      <c r="AYM42" s="90"/>
      <c r="AYN42" s="90"/>
      <c r="AYO42" s="90"/>
      <c r="AYP42" s="90"/>
      <c r="AYQ42" s="90"/>
      <c r="AYR42" s="90"/>
      <c r="AYS42" s="90"/>
      <c r="AYT42" s="90"/>
      <c r="AYU42" s="90"/>
      <c r="AYV42" s="90"/>
      <c r="AYW42" s="90"/>
      <c r="AYX42" s="90"/>
      <c r="AYY42" s="90"/>
      <c r="AYZ42" s="90"/>
      <c r="AZA42" s="90"/>
      <c r="AZB42" s="90"/>
      <c r="AZC42" s="90"/>
      <c r="AZD42" s="90"/>
      <c r="AZE42" s="90"/>
      <c r="AZF42" s="90"/>
      <c r="AZG42" s="90"/>
      <c r="AZH42" s="90"/>
      <c r="AZI42" s="90"/>
      <c r="AZJ42" s="90"/>
      <c r="AZK42" s="90"/>
      <c r="AZL42" s="90"/>
      <c r="AZM42" s="90"/>
      <c r="AZN42" s="90"/>
      <c r="AZO42" s="90"/>
      <c r="AZP42" s="90"/>
      <c r="AZQ42" s="90"/>
      <c r="AZR42" s="90"/>
      <c r="AZS42" s="90"/>
      <c r="AZT42" s="90"/>
      <c r="AZU42" s="90"/>
      <c r="AZV42" s="90"/>
      <c r="AZW42" s="90"/>
      <c r="AZX42" s="90"/>
      <c r="AZY42" s="90"/>
      <c r="AZZ42" s="90"/>
      <c r="BAA42" s="90"/>
      <c r="BAB42" s="90"/>
      <c r="BAC42" s="90"/>
      <c r="BAD42" s="90"/>
      <c r="BAE42" s="90"/>
      <c r="BAF42" s="90"/>
      <c r="BAG42" s="90"/>
      <c r="BAH42" s="90"/>
      <c r="BAI42" s="90"/>
      <c r="BAJ42" s="90"/>
      <c r="BAK42" s="90"/>
      <c r="BAL42" s="90"/>
      <c r="BAM42" s="90"/>
      <c r="BAN42" s="90"/>
      <c r="BAO42" s="90"/>
      <c r="BAP42" s="90"/>
      <c r="BAQ42" s="90"/>
      <c r="BAR42" s="90"/>
      <c r="BAS42" s="90"/>
      <c r="BAT42" s="90"/>
      <c r="BAU42" s="90"/>
      <c r="BAV42" s="90"/>
      <c r="BAW42" s="90"/>
      <c r="BAX42" s="90"/>
      <c r="BAY42" s="90"/>
      <c r="BAZ42" s="90"/>
      <c r="BBA42" s="90"/>
      <c r="BBB42" s="90"/>
      <c r="BBC42" s="90"/>
      <c r="BBD42" s="90"/>
      <c r="BBE42" s="90"/>
      <c r="BBF42" s="90"/>
      <c r="BBG42" s="90"/>
      <c r="BBH42" s="90"/>
      <c r="BBI42" s="90"/>
      <c r="BBJ42" s="90"/>
      <c r="BBK42" s="90"/>
      <c r="BBL42" s="90"/>
      <c r="BBM42" s="90"/>
      <c r="BBN42" s="90"/>
      <c r="BBO42" s="90"/>
      <c r="BBP42" s="90"/>
      <c r="BBQ42" s="90"/>
      <c r="BBR42" s="90"/>
      <c r="BBS42" s="90"/>
      <c r="BBT42" s="90"/>
      <c r="BBU42" s="90"/>
      <c r="BBV42" s="90"/>
      <c r="BBW42" s="90"/>
      <c r="BBX42" s="90"/>
      <c r="BBY42" s="90"/>
      <c r="BBZ42" s="90"/>
      <c r="BCA42" s="90"/>
      <c r="BCB42" s="90"/>
      <c r="BCC42" s="90"/>
      <c r="BCD42" s="90"/>
      <c r="BCE42" s="90"/>
      <c r="BCF42" s="90"/>
      <c r="BCG42" s="90"/>
      <c r="BCH42" s="90"/>
      <c r="BCI42" s="90"/>
      <c r="BCJ42" s="90"/>
      <c r="BCK42" s="90"/>
      <c r="BCL42" s="90"/>
      <c r="BCM42" s="90"/>
      <c r="BCN42" s="90"/>
      <c r="BCO42" s="90"/>
      <c r="BCP42" s="90"/>
      <c r="BCQ42" s="90"/>
      <c r="BCR42" s="90"/>
      <c r="BCS42" s="90"/>
      <c r="BCT42" s="90"/>
      <c r="BCU42" s="90"/>
      <c r="BCV42" s="90"/>
      <c r="BCW42" s="90"/>
      <c r="BCX42" s="90"/>
      <c r="BCY42" s="90"/>
      <c r="BCZ42" s="90"/>
      <c r="BDA42" s="90"/>
      <c r="BDB42" s="90"/>
      <c r="BDC42" s="90"/>
      <c r="BDD42" s="90"/>
      <c r="BDE42" s="90"/>
      <c r="BDF42" s="90"/>
      <c r="BDG42" s="90"/>
      <c r="BDH42" s="90"/>
      <c r="BDI42" s="90"/>
      <c r="BDJ42" s="90"/>
      <c r="BDK42" s="90"/>
      <c r="BDL42" s="90"/>
      <c r="BDM42" s="90"/>
      <c r="BDN42" s="90"/>
      <c r="BDO42" s="90"/>
      <c r="BDP42" s="90"/>
      <c r="BDQ42" s="90"/>
      <c r="BDR42" s="90"/>
      <c r="BDS42" s="90"/>
      <c r="BDT42" s="90"/>
      <c r="BDU42" s="90"/>
      <c r="BDV42" s="90"/>
      <c r="BDW42" s="90"/>
      <c r="BDX42" s="90"/>
      <c r="BDY42" s="90"/>
      <c r="BDZ42" s="90"/>
      <c r="BEA42" s="90"/>
      <c r="BEB42" s="90"/>
      <c r="BEC42" s="90"/>
      <c r="BED42" s="90"/>
      <c r="BEE42" s="90"/>
      <c r="BEF42" s="90"/>
      <c r="BEG42" s="90"/>
      <c r="BEH42" s="90"/>
      <c r="BEI42" s="90"/>
      <c r="BEJ42" s="90"/>
      <c r="BEK42" s="90"/>
      <c r="BEL42" s="90"/>
      <c r="BEM42" s="90"/>
      <c r="BEN42" s="90"/>
      <c r="BEO42" s="90"/>
      <c r="BEP42" s="90"/>
      <c r="BEQ42" s="90"/>
      <c r="BER42" s="90"/>
      <c r="BES42" s="90"/>
      <c r="BET42" s="90"/>
      <c r="BEU42" s="90"/>
      <c r="BEV42" s="90"/>
      <c r="BEW42" s="90"/>
      <c r="BEX42" s="90"/>
      <c r="BEY42" s="90"/>
      <c r="BEZ42" s="90"/>
      <c r="BFA42" s="90"/>
      <c r="BFB42" s="90"/>
      <c r="BFC42" s="90"/>
      <c r="BFD42" s="90"/>
      <c r="BFE42" s="90"/>
      <c r="BFF42" s="90"/>
      <c r="BFG42" s="90"/>
      <c r="BFH42" s="90"/>
      <c r="BFI42" s="90"/>
      <c r="BFJ42" s="90"/>
      <c r="BFK42" s="90"/>
      <c r="BFL42" s="90"/>
      <c r="BFM42" s="90"/>
      <c r="BFN42" s="90"/>
      <c r="BFO42" s="90"/>
      <c r="BFP42" s="90"/>
      <c r="BFQ42" s="90"/>
      <c r="BFR42" s="90"/>
      <c r="BFS42" s="90"/>
      <c r="BFT42" s="90"/>
      <c r="BFU42" s="90"/>
      <c r="BFV42" s="90"/>
      <c r="BFW42" s="90"/>
      <c r="BFX42" s="90"/>
      <c r="BFY42" s="90"/>
      <c r="BFZ42" s="90"/>
      <c r="BGA42" s="90"/>
      <c r="BGB42" s="90"/>
      <c r="BGC42" s="90"/>
      <c r="BGD42" s="90"/>
      <c r="BGE42" s="90"/>
      <c r="BGF42" s="90"/>
      <c r="BGG42" s="90"/>
      <c r="BGH42" s="90"/>
      <c r="BGI42" s="90"/>
      <c r="BGJ42" s="90"/>
      <c r="BGK42" s="90"/>
      <c r="BGL42" s="90"/>
      <c r="BGM42" s="90"/>
      <c r="BGN42" s="90"/>
      <c r="BGO42" s="90"/>
      <c r="BGP42" s="90"/>
      <c r="BGQ42" s="90"/>
      <c r="BGR42" s="90"/>
      <c r="BGS42" s="90"/>
      <c r="BGT42" s="90"/>
      <c r="BGU42" s="90"/>
      <c r="BGV42" s="90"/>
      <c r="BGW42" s="90"/>
      <c r="BGX42" s="90"/>
      <c r="BGY42" s="90"/>
      <c r="BGZ42" s="90"/>
      <c r="BHA42" s="90"/>
      <c r="BHB42" s="90"/>
      <c r="BHC42" s="90"/>
      <c r="BHD42" s="90"/>
      <c r="BHE42" s="90"/>
      <c r="BHF42" s="90"/>
      <c r="BHG42" s="90"/>
      <c r="BHH42" s="90"/>
      <c r="BHI42" s="90"/>
      <c r="BHJ42" s="90"/>
      <c r="BHK42" s="90"/>
      <c r="BHL42" s="90"/>
      <c r="BHM42" s="90"/>
      <c r="BHN42" s="90"/>
      <c r="BHO42" s="90"/>
      <c r="BHP42" s="90"/>
      <c r="BHQ42" s="90"/>
      <c r="BHR42" s="90"/>
      <c r="BHS42" s="90"/>
      <c r="BHT42" s="90"/>
      <c r="BHU42" s="90"/>
      <c r="BHV42" s="90"/>
      <c r="BHW42" s="90"/>
      <c r="BHX42" s="90"/>
      <c r="BHY42" s="90"/>
      <c r="BHZ42" s="90"/>
      <c r="BIA42" s="90"/>
      <c r="BIB42" s="90"/>
      <c r="BIC42" s="90"/>
      <c r="BID42" s="90"/>
      <c r="BIE42" s="90"/>
      <c r="BIF42" s="90"/>
      <c r="BIG42" s="90"/>
      <c r="BIH42" s="90"/>
      <c r="BII42" s="90"/>
      <c r="BIJ42" s="90"/>
      <c r="BIK42" s="90"/>
      <c r="BIL42" s="90"/>
      <c r="BIM42" s="90"/>
      <c r="BIN42" s="90"/>
      <c r="BIO42" s="90"/>
      <c r="BIP42" s="90"/>
      <c r="BIQ42" s="90"/>
      <c r="BIR42" s="90"/>
      <c r="BIS42" s="90"/>
      <c r="BIT42" s="90"/>
      <c r="BIU42" s="90"/>
      <c r="BIV42" s="90"/>
      <c r="BIW42" s="90"/>
      <c r="BIX42" s="90"/>
      <c r="BIY42" s="90"/>
      <c r="BIZ42" s="90"/>
      <c r="BJA42" s="90"/>
      <c r="BJB42" s="90"/>
      <c r="BJC42" s="90"/>
      <c r="BJD42" s="90"/>
      <c r="BJE42" s="90"/>
      <c r="BJF42" s="90"/>
      <c r="BJG42" s="90"/>
      <c r="BJH42" s="90"/>
      <c r="BJI42" s="90"/>
      <c r="BJJ42" s="90"/>
      <c r="BJK42" s="90"/>
      <c r="BJL42" s="90"/>
      <c r="BJM42" s="90"/>
      <c r="BJN42" s="90"/>
      <c r="BJO42" s="90"/>
      <c r="BJP42" s="90"/>
      <c r="BJQ42" s="90"/>
      <c r="BJR42" s="90"/>
      <c r="BJS42" s="90"/>
      <c r="BJT42" s="90"/>
      <c r="BJU42" s="90"/>
      <c r="BJV42" s="90"/>
      <c r="BJW42" s="90"/>
      <c r="BJX42" s="90"/>
      <c r="BJY42" s="90"/>
      <c r="BJZ42" s="90"/>
      <c r="BKA42" s="90"/>
      <c r="BKB42" s="90"/>
      <c r="BKC42" s="90"/>
      <c r="BKD42" s="90"/>
      <c r="BKE42" s="90"/>
      <c r="BKF42" s="90"/>
      <c r="BKG42" s="90"/>
      <c r="BKH42" s="90"/>
      <c r="BKI42" s="90"/>
      <c r="BKJ42" s="90"/>
      <c r="BKK42" s="90"/>
      <c r="BKL42" s="90"/>
      <c r="BKM42" s="90"/>
      <c r="BKN42" s="90"/>
      <c r="BKO42" s="90"/>
      <c r="BKP42" s="90"/>
      <c r="BKQ42" s="90"/>
      <c r="BKR42" s="90"/>
      <c r="BKS42" s="90"/>
      <c r="BKT42" s="90"/>
      <c r="BKU42" s="90"/>
      <c r="BKV42" s="90"/>
      <c r="BKW42" s="90"/>
      <c r="BKX42" s="90"/>
      <c r="BKY42" s="90"/>
      <c r="BKZ42" s="90"/>
      <c r="BLA42" s="90"/>
      <c r="BLB42" s="90"/>
      <c r="BLC42" s="90"/>
      <c r="BLD42" s="90"/>
      <c r="BLE42" s="90"/>
      <c r="BLF42" s="90"/>
      <c r="BLG42" s="90"/>
      <c r="BLH42" s="90"/>
      <c r="BLI42" s="90"/>
      <c r="BLJ42" s="90"/>
      <c r="BLK42" s="90"/>
      <c r="BLL42" s="90"/>
      <c r="BLM42" s="90"/>
      <c r="BLN42" s="90"/>
      <c r="BLO42" s="90"/>
      <c r="BLP42" s="90"/>
      <c r="BLQ42" s="90"/>
      <c r="BLR42" s="90"/>
      <c r="BLS42" s="90"/>
      <c r="BLT42" s="90"/>
      <c r="BLU42" s="90"/>
      <c r="BLV42" s="90"/>
      <c r="BLW42" s="90"/>
      <c r="BLX42" s="90"/>
      <c r="BLY42" s="90"/>
      <c r="BLZ42" s="90"/>
      <c r="BMA42" s="90"/>
      <c r="BMB42" s="90"/>
      <c r="BMC42" s="90"/>
      <c r="BMD42" s="90"/>
      <c r="BME42" s="90"/>
      <c r="BMF42" s="90"/>
      <c r="BMG42" s="90"/>
      <c r="BMH42" s="90"/>
      <c r="BMI42" s="90"/>
      <c r="BMJ42" s="90"/>
      <c r="BMK42" s="90"/>
      <c r="BML42" s="90"/>
      <c r="BMM42" s="90"/>
      <c r="BMN42" s="90"/>
      <c r="BMO42" s="90"/>
      <c r="BMP42" s="90"/>
      <c r="BMQ42" s="90"/>
      <c r="BMR42" s="90"/>
      <c r="BMS42" s="90"/>
      <c r="BMT42" s="90"/>
      <c r="BMU42" s="90"/>
      <c r="BMV42" s="90"/>
      <c r="BMW42" s="90"/>
      <c r="BMX42" s="90"/>
      <c r="BMY42" s="90"/>
      <c r="BMZ42" s="90"/>
      <c r="BNA42" s="90"/>
      <c r="BNB42" s="90"/>
      <c r="BNC42" s="90"/>
      <c r="BND42" s="90"/>
      <c r="BNE42" s="90"/>
      <c r="BNF42" s="90"/>
      <c r="BNG42" s="90"/>
      <c r="BNH42" s="90"/>
      <c r="BNI42" s="90"/>
      <c r="BNJ42" s="90"/>
      <c r="BNK42" s="90"/>
      <c r="BNL42" s="90"/>
      <c r="BNM42" s="90"/>
      <c r="BNN42" s="90"/>
      <c r="BNO42" s="90"/>
      <c r="BNP42" s="90"/>
      <c r="BNQ42" s="90"/>
      <c r="BNR42" s="90"/>
      <c r="BNS42" s="90"/>
      <c r="BNT42" s="90"/>
      <c r="BNU42" s="90"/>
      <c r="BNV42" s="90"/>
      <c r="BNW42" s="90"/>
      <c r="BNX42" s="90"/>
      <c r="BNY42" s="90"/>
      <c r="BNZ42" s="90"/>
      <c r="BOA42" s="90"/>
      <c r="BOB42" s="90"/>
      <c r="BOC42" s="90"/>
      <c r="BOD42" s="90"/>
      <c r="BOE42" s="90"/>
      <c r="BOF42" s="90"/>
      <c r="BOG42" s="90"/>
      <c r="BOH42" s="90"/>
      <c r="BOI42" s="90"/>
      <c r="BOJ42" s="90"/>
      <c r="BOK42" s="90"/>
      <c r="BOL42" s="90"/>
      <c r="BOM42" s="90"/>
      <c r="BON42" s="90"/>
      <c r="BOO42" s="90"/>
      <c r="BOP42" s="90"/>
      <c r="BOQ42" s="90"/>
      <c r="BOR42" s="90"/>
      <c r="BOS42" s="90"/>
      <c r="BOT42" s="90"/>
      <c r="BOU42" s="90"/>
      <c r="BOV42" s="90"/>
      <c r="BOW42" s="90"/>
      <c r="BOX42" s="90"/>
      <c r="BOY42" s="90"/>
      <c r="BOZ42" s="90"/>
      <c r="BPA42" s="90"/>
      <c r="BPB42" s="90"/>
      <c r="BPC42" s="90"/>
      <c r="BPD42" s="90"/>
      <c r="BPE42" s="90"/>
      <c r="BPF42" s="90"/>
      <c r="BPG42" s="90"/>
      <c r="BPH42" s="90"/>
      <c r="BPI42" s="90"/>
      <c r="BPJ42" s="90"/>
      <c r="BPK42" s="90"/>
      <c r="BPL42" s="90"/>
      <c r="BPM42" s="90"/>
      <c r="BPN42" s="90"/>
      <c r="BPO42" s="90"/>
      <c r="BPP42" s="90"/>
      <c r="BPQ42" s="90"/>
      <c r="BPR42" s="90"/>
      <c r="BPS42" s="90"/>
      <c r="BPT42" s="90"/>
      <c r="BPU42" s="90"/>
      <c r="BPV42" s="90"/>
      <c r="BPW42" s="90"/>
      <c r="BPX42" s="90"/>
      <c r="BPY42" s="90"/>
      <c r="BPZ42" s="90"/>
      <c r="BQA42" s="90"/>
      <c r="BQB42" s="90"/>
      <c r="BQC42" s="90"/>
      <c r="BQD42" s="90"/>
      <c r="BQE42" s="90"/>
      <c r="BQF42" s="90"/>
      <c r="BQG42" s="90"/>
      <c r="BQH42" s="90"/>
      <c r="BQI42" s="90"/>
      <c r="BQJ42" s="90"/>
      <c r="BQK42" s="90"/>
      <c r="BQL42" s="90"/>
      <c r="BQM42" s="90"/>
      <c r="BQN42" s="90"/>
      <c r="BQO42" s="90"/>
      <c r="BQP42" s="90"/>
      <c r="BQQ42" s="90"/>
      <c r="BQR42" s="90"/>
      <c r="BQS42" s="90"/>
      <c r="BQT42" s="90"/>
      <c r="BQU42" s="90"/>
      <c r="BQV42" s="90"/>
      <c r="BQW42" s="90"/>
      <c r="BQX42" s="90"/>
      <c r="BQY42" s="90"/>
      <c r="BQZ42" s="90"/>
      <c r="BRA42" s="90"/>
      <c r="BRB42" s="90"/>
      <c r="BRC42" s="90"/>
      <c r="BRD42" s="90"/>
      <c r="BRE42" s="90"/>
      <c r="BRF42" s="90"/>
      <c r="BRG42" s="90"/>
      <c r="BRH42" s="90"/>
      <c r="BRI42" s="90"/>
      <c r="BRJ42" s="90"/>
      <c r="BRK42" s="90"/>
      <c r="BRL42" s="90"/>
      <c r="BRM42" s="90"/>
      <c r="BRN42" s="90"/>
      <c r="BRO42" s="90"/>
      <c r="BRP42" s="90"/>
      <c r="BRQ42" s="90"/>
      <c r="BRR42" s="90"/>
      <c r="BRS42" s="90"/>
      <c r="BRT42" s="90"/>
      <c r="BRU42" s="90"/>
      <c r="BRV42" s="90"/>
      <c r="BRW42" s="90"/>
      <c r="BRX42" s="90"/>
      <c r="BRY42" s="90"/>
      <c r="BRZ42" s="90"/>
      <c r="BSA42" s="90"/>
      <c r="BSB42" s="90"/>
      <c r="BSC42" s="90"/>
      <c r="BSD42" s="90"/>
      <c r="BSE42" s="90"/>
      <c r="BSF42" s="90"/>
      <c r="BSG42" s="90"/>
      <c r="BSH42" s="90"/>
      <c r="BSI42" s="90"/>
      <c r="BSJ42" s="90"/>
      <c r="BSK42" s="90"/>
      <c r="BSL42" s="90"/>
      <c r="BSM42" s="90"/>
      <c r="BSN42" s="90"/>
      <c r="BSO42" s="90"/>
      <c r="BSP42" s="90"/>
      <c r="BSQ42" s="90"/>
      <c r="BSR42" s="90"/>
      <c r="BSS42" s="90"/>
      <c r="BST42" s="90"/>
      <c r="BSU42" s="90"/>
      <c r="BSV42" s="90"/>
      <c r="BSW42" s="90"/>
      <c r="BSX42" s="90"/>
      <c r="BSY42" s="90"/>
      <c r="BSZ42" s="90"/>
      <c r="BTA42" s="90"/>
      <c r="BTB42" s="90"/>
      <c r="BTC42" s="90"/>
      <c r="BTD42" s="90"/>
      <c r="BTE42" s="90"/>
      <c r="BTF42" s="90"/>
      <c r="BTG42" s="90"/>
      <c r="BTH42" s="90"/>
      <c r="BTI42" s="90"/>
      <c r="BTJ42" s="90"/>
      <c r="BTK42" s="90"/>
      <c r="BTL42" s="90"/>
      <c r="BTM42" s="90"/>
      <c r="BTN42" s="90"/>
      <c r="BTO42" s="90"/>
      <c r="BTP42" s="90"/>
      <c r="BTQ42" s="90"/>
      <c r="BTR42" s="90"/>
      <c r="BTS42" s="90"/>
      <c r="BTT42" s="90"/>
      <c r="BTU42" s="90"/>
      <c r="BTV42" s="90"/>
      <c r="BTW42" s="90"/>
      <c r="BTX42" s="90"/>
      <c r="BTY42" s="90"/>
      <c r="BTZ42" s="90"/>
      <c r="BUA42" s="90"/>
      <c r="BUB42" s="90"/>
      <c r="BUC42" s="90"/>
      <c r="BUD42" s="90"/>
      <c r="BUE42" s="90"/>
      <c r="BUF42" s="90"/>
      <c r="BUG42" s="90"/>
      <c r="BUH42" s="90"/>
      <c r="BUI42" s="90"/>
      <c r="BUJ42" s="90"/>
      <c r="BUK42" s="90"/>
      <c r="BUL42" s="90"/>
      <c r="BUM42" s="90"/>
      <c r="BUN42" s="90"/>
      <c r="BUO42" s="90"/>
      <c r="BUP42" s="90"/>
      <c r="BUQ42" s="90"/>
      <c r="BUR42" s="90"/>
      <c r="BUS42" s="90"/>
      <c r="BUT42" s="90"/>
      <c r="BUU42" s="90"/>
      <c r="BUV42" s="90"/>
      <c r="BUW42" s="90"/>
      <c r="BUX42" s="90"/>
      <c r="BUY42" s="90"/>
      <c r="BUZ42" s="90"/>
      <c r="BVA42" s="90"/>
      <c r="BVB42" s="90"/>
      <c r="BVC42" s="90"/>
      <c r="BVD42" s="90"/>
      <c r="BVE42" s="90"/>
      <c r="BVF42" s="90"/>
      <c r="BVG42" s="90"/>
      <c r="BVH42" s="90"/>
      <c r="BVI42" s="90"/>
      <c r="BVJ42" s="90"/>
      <c r="BVK42" s="90"/>
      <c r="BVL42" s="90"/>
      <c r="BVM42" s="90"/>
      <c r="BVN42" s="90"/>
      <c r="BVO42" s="90"/>
      <c r="BVP42" s="90"/>
      <c r="BVQ42" s="90"/>
      <c r="BVR42" s="90"/>
      <c r="BVS42" s="90"/>
      <c r="BVT42" s="90"/>
      <c r="BVU42" s="90"/>
      <c r="BVV42" s="90"/>
      <c r="BVW42" s="90"/>
      <c r="BVX42" s="90"/>
      <c r="BVY42" s="90"/>
      <c r="BVZ42" s="90"/>
      <c r="BWA42" s="90"/>
      <c r="BWB42" s="90"/>
      <c r="BWC42" s="90"/>
      <c r="BWD42" s="90"/>
      <c r="BWE42" s="90"/>
      <c r="BWF42" s="90"/>
      <c r="BWG42" s="90"/>
      <c r="BWH42" s="90"/>
      <c r="BWI42" s="90"/>
      <c r="BWJ42" s="90"/>
      <c r="BWK42" s="90"/>
      <c r="BWL42" s="90"/>
      <c r="BWM42" s="90"/>
      <c r="BWN42" s="90"/>
      <c r="BWO42" s="90"/>
      <c r="BWP42" s="90"/>
      <c r="BWQ42" s="90"/>
      <c r="BWR42" s="90"/>
      <c r="BWS42" s="90"/>
      <c r="BWT42" s="90"/>
      <c r="BWU42" s="90"/>
      <c r="BWV42" s="90"/>
      <c r="BWW42" s="90"/>
      <c r="BWX42" s="90"/>
      <c r="BWY42" s="90"/>
      <c r="BWZ42" s="90"/>
      <c r="BXA42" s="90"/>
      <c r="BXB42" s="90"/>
      <c r="BXC42" s="90"/>
      <c r="BXD42" s="90"/>
      <c r="BXE42" s="90"/>
      <c r="BXF42" s="90"/>
      <c r="BXG42" s="90"/>
      <c r="BXH42" s="90"/>
      <c r="BXI42" s="90"/>
      <c r="BXJ42" s="90"/>
      <c r="BXK42" s="90"/>
      <c r="BXL42" s="90"/>
      <c r="BXM42" s="90"/>
      <c r="BXN42" s="90"/>
      <c r="BXO42" s="90"/>
      <c r="BXP42" s="90"/>
      <c r="BXQ42" s="90"/>
      <c r="BXR42" s="90"/>
      <c r="BXS42" s="90"/>
      <c r="BXT42" s="90"/>
      <c r="BXU42" s="90"/>
      <c r="BXV42" s="90"/>
      <c r="BXW42" s="90"/>
      <c r="BXX42" s="90"/>
      <c r="BXY42" s="90"/>
      <c r="BXZ42" s="90"/>
      <c r="BYA42" s="90"/>
      <c r="BYB42" s="90"/>
      <c r="BYC42" s="90"/>
      <c r="BYD42" s="90"/>
      <c r="BYE42" s="90"/>
      <c r="BYF42" s="90"/>
      <c r="BYG42" s="90"/>
      <c r="BYH42" s="90"/>
      <c r="BYI42" s="90"/>
      <c r="BYJ42" s="90"/>
      <c r="BYK42" s="90"/>
      <c r="BYL42" s="90"/>
      <c r="BYM42" s="90"/>
      <c r="BYN42" s="90"/>
      <c r="BYO42" s="90"/>
      <c r="BYP42" s="90"/>
      <c r="BYQ42" s="90"/>
      <c r="BYR42" s="90"/>
      <c r="BYS42" s="90"/>
      <c r="BYT42" s="90"/>
      <c r="BYU42" s="90"/>
      <c r="BYV42" s="90"/>
      <c r="BYW42" s="90"/>
      <c r="BYX42" s="90"/>
      <c r="BYY42" s="90"/>
      <c r="BYZ42" s="90"/>
      <c r="BZA42" s="90"/>
      <c r="BZB42" s="90"/>
      <c r="BZC42" s="90"/>
      <c r="BZD42" s="90"/>
      <c r="BZE42" s="90"/>
      <c r="BZF42" s="90"/>
      <c r="BZG42" s="90"/>
      <c r="BZH42" s="90"/>
      <c r="BZI42" s="90"/>
      <c r="BZJ42" s="90"/>
      <c r="BZK42" s="90"/>
      <c r="BZL42" s="90"/>
      <c r="BZM42" s="90"/>
      <c r="BZN42" s="90"/>
      <c r="BZO42" s="90"/>
      <c r="BZP42" s="90"/>
      <c r="BZQ42" s="90"/>
      <c r="BZR42" s="90"/>
      <c r="BZS42" s="90"/>
      <c r="BZT42" s="90"/>
      <c r="BZU42" s="90"/>
      <c r="BZV42" s="90"/>
      <c r="BZW42" s="90"/>
      <c r="BZX42" s="90"/>
      <c r="BZY42" s="90"/>
      <c r="BZZ42" s="90"/>
      <c r="CAA42" s="90"/>
      <c r="CAB42" s="90"/>
      <c r="CAC42" s="90"/>
      <c r="CAD42" s="90"/>
      <c r="CAE42" s="90"/>
      <c r="CAF42" s="90"/>
      <c r="CAG42" s="90"/>
      <c r="CAH42" s="90"/>
      <c r="CAI42" s="90"/>
      <c r="CAJ42" s="90"/>
      <c r="CAK42" s="90"/>
      <c r="CAL42" s="90"/>
      <c r="CAM42" s="90"/>
      <c r="CAN42" s="90"/>
      <c r="CAO42" s="90"/>
      <c r="CAP42" s="90"/>
      <c r="CAQ42" s="90"/>
      <c r="CAR42" s="90"/>
      <c r="CAS42" s="90"/>
      <c r="CAT42" s="90"/>
      <c r="CAU42" s="90"/>
      <c r="CAV42" s="90"/>
      <c r="CAW42" s="90"/>
      <c r="CAX42" s="90"/>
      <c r="CAY42" s="90"/>
      <c r="CAZ42" s="90"/>
      <c r="CBA42" s="90"/>
      <c r="CBB42" s="90"/>
      <c r="CBC42" s="90"/>
      <c r="CBD42" s="90"/>
      <c r="CBE42" s="90"/>
      <c r="CBF42" s="90"/>
      <c r="CBG42" s="90"/>
      <c r="CBH42" s="90"/>
      <c r="CBI42" s="90"/>
      <c r="CBJ42" s="90"/>
      <c r="CBK42" s="90"/>
      <c r="CBL42" s="90"/>
      <c r="CBM42" s="90"/>
      <c r="CBN42" s="90"/>
      <c r="CBO42" s="90"/>
      <c r="CBP42" s="90"/>
      <c r="CBQ42" s="90"/>
      <c r="CBR42" s="90"/>
      <c r="CBS42" s="90"/>
      <c r="CBT42" s="90"/>
      <c r="CBU42" s="90"/>
      <c r="CBV42" s="90"/>
      <c r="CBW42" s="90"/>
      <c r="CBX42" s="90"/>
      <c r="CBY42" s="90"/>
      <c r="CBZ42" s="90"/>
      <c r="CCA42" s="90"/>
      <c r="CCB42" s="90"/>
      <c r="CCC42" s="90"/>
      <c r="CCD42" s="90"/>
      <c r="CCE42" s="90"/>
      <c r="CCF42" s="90"/>
      <c r="CCG42" s="90"/>
      <c r="CCH42" s="90"/>
      <c r="CCI42" s="90"/>
      <c r="CCJ42" s="90"/>
      <c r="CCK42" s="90"/>
      <c r="CCL42" s="90"/>
      <c r="CCM42" s="90"/>
      <c r="CCN42" s="90"/>
      <c r="CCO42" s="90"/>
      <c r="CCP42" s="90"/>
      <c r="CCQ42" s="90"/>
      <c r="CCR42" s="90"/>
      <c r="CCS42" s="90"/>
      <c r="CCT42" s="90"/>
      <c r="CCU42" s="90"/>
      <c r="CCV42" s="90"/>
      <c r="CCW42" s="90"/>
      <c r="CCX42" s="90"/>
      <c r="CCY42" s="90"/>
      <c r="CCZ42" s="90"/>
      <c r="CDA42" s="90"/>
      <c r="CDB42" s="90"/>
      <c r="CDC42" s="90"/>
      <c r="CDD42" s="90"/>
      <c r="CDE42" s="90"/>
      <c r="CDF42" s="90"/>
      <c r="CDG42" s="90"/>
      <c r="CDH42" s="90"/>
      <c r="CDI42" s="90"/>
      <c r="CDJ42" s="90"/>
      <c r="CDK42" s="90"/>
      <c r="CDL42" s="90"/>
      <c r="CDM42" s="90"/>
      <c r="CDN42" s="90"/>
      <c r="CDO42" s="90"/>
      <c r="CDP42" s="90"/>
      <c r="CDQ42" s="90"/>
      <c r="CDR42" s="90"/>
      <c r="CDS42" s="90"/>
      <c r="CDT42" s="90"/>
      <c r="CDU42" s="90"/>
      <c r="CDV42" s="90"/>
      <c r="CDW42" s="90"/>
      <c r="CDX42" s="90"/>
      <c r="CDY42" s="90"/>
      <c r="CDZ42" s="90"/>
      <c r="CEA42" s="90"/>
      <c r="CEB42" s="90"/>
      <c r="CEC42" s="90"/>
      <c r="CED42" s="90"/>
      <c r="CEE42" s="90"/>
      <c r="CEF42" s="90"/>
      <c r="CEG42" s="90"/>
      <c r="CEH42" s="90"/>
      <c r="CEI42" s="90"/>
      <c r="CEJ42" s="90"/>
      <c r="CEK42" s="90"/>
      <c r="CEL42" s="90"/>
      <c r="CEM42" s="90"/>
      <c r="CEN42" s="90"/>
      <c r="CEO42" s="90"/>
      <c r="CEP42" s="90"/>
      <c r="CEQ42" s="90"/>
      <c r="CER42" s="90"/>
      <c r="CES42" s="90"/>
      <c r="CET42" s="90"/>
      <c r="CEU42" s="90"/>
      <c r="CEV42" s="90"/>
      <c r="CEW42" s="90"/>
      <c r="CEX42" s="90"/>
      <c r="CEY42" s="90"/>
      <c r="CEZ42" s="90"/>
      <c r="CFA42" s="90"/>
      <c r="CFB42" s="90"/>
      <c r="CFC42" s="90"/>
      <c r="CFD42" s="90"/>
      <c r="CFE42" s="90"/>
      <c r="CFF42" s="90"/>
      <c r="CFG42" s="90"/>
      <c r="CFH42" s="90"/>
      <c r="CFI42" s="90"/>
      <c r="CFJ42" s="90"/>
      <c r="CFK42" s="90"/>
      <c r="CFL42" s="90"/>
      <c r="CFM42" s="90"/>
      <c r="CFN42" s="90"/>
      <c r="CFO42" s="90"/>
      <c r="CFP42" s="90"/>
      <c r="CFQ42" s="90"/>
      <c r="CFR42" s="90"/>
      <c r="CFS42" s="90"/>
      <c r="CFT42" s="90"/>
      <c r="CFU42" s="90"/>
      <c r="CFV42" s="90"/>
      <c r="CFW42" s="90"/>
      <c r="CFX42" s="90"/>
      <c r="CFY42" s="90"/>
      <c r="CFZ42" s="90"/>
      <c r="CGA42" s="90"/>
      <c r="CGB42" s="90"/>
      <c r="CGC42" s="90"/>
      <c r="CGD42" s="90"/>
      <c r="CGE42" s="90"/>
      <c r="CGF42" s="90"/>
      <c r="CGG42" s="90"/>
      <c r="CGH42" s="90"/>
      <c r="CGI42" s="90"/>
      <c r="CGJ42" s="90"/>
      <c r="CGK42" s="90"/>
      <c r="CGL42" s="90"/>
      <c r="CGM42" s="90"/>
      <c r="CGN42" s="90"/>
      <c r="CGO42" s="90"/>
      <c r="CGP42" s="90"/>
      <c r="CGQ42" s="90"/>
      <c r="CGR42" s="90"/>
      <c r="CGS42" s="90"/>
      <c r="CGT42" s="90"/>
      <c r="CGU42" s="90"/>
      <c r="CGV42" s="90"/>
      <c r="CGW42" s="90"/>
      <c r="CGX42" s="90"/>
      <c r="CGY42" s="90"/>
      <c r="CGZ42" s="90"/>
      <c r="CHA42" s="90"/>
      <c r="CHB42" s="90"/>
      <c r="CHC42" s="90"/>
      <c r="CHD42" s="90"/>
      <c r="CHE42" s="90"/>
      <c r="CHF42" s="90"/>
      <c r="CHG42" s="90"/>
      <c r="CHH42" s="90"/>
      <c r="CHI42" s="90"/>
      <c r="CHJ42" s="90"/>
      <c r="CHK42" s="90"/>
      <c r="CHL42" s="90"/>
      <c r="CHM42" s="90"/>
      <c r="CHN42" s="90"/>
      <c r="CHO42" s="90"/>
      <c r="CHP42" s="90"/>
      <c r="CHQ42" s="90"/>
      <c r="CHR42" s="90"/>
      <c r="CHS42" s="90"/>
      <c r="CHT42" s="90"/>
      <c r="CHU42" s="90"/>
      <c r="CHV42" s="90"/>
      <c r="CHW42" s="90"/>
      <c r="CHX42" s="90"/>
      <c r="CHY42" s="90"/>
      <c r="CHZ42" s="90"/>
      <c r="CIA42" s="90"/>
      <c r="CIB42" s="90"/>
      <c r="CIC42" s="90"/>
      <c r="CID42" s="90"/>
      <c r="CIE42" s="90"/>
      <c r="CIF42" s="90"/>
      <c r="CIG42" s="90"/>
      <c r="CIH42" s="90"/>
      <c r="CII42" s="90"/>
      <c r="CIJ42" s="90"/>
      <c r="CIK42" s="90"/>
      <c r="CIL42" s="90"/>
      <c r="CIM42" s="90"/>
      <c r="CIN42" s="90"/>
      <c r="CIO42" s="90"/>
      <c r="CIP42" s="90"/>
      <c r="CIQ42" s="90"/>
      <c r="CIR42" s="90"/>
      <c r="CIS42" s="90"/>
      <c r="CIT42" s="90"/>
      <c r="CIU42" s="90"/>
      <c r="CIV42" s="90"/>
      <c r="CIW42" s="90"/>
      <c r="CIX42" s="90"/>
      <c r="CIY42" s="90"/>
      <c r="CIZ42" s="90"/>
      <c r="CJA42" s="90"/>
      <c r="CJB42" s="90"/>
      <c r="CJC42" s="90"/>
      <c r="CJD42" s="90"/>
      <c r="CJE42" s="90"/>
      <c r="CJF42" s="90"/>
      <c r="CJG42" s="90"/>
      <c r="CJH42" s="90"/>
      <c r="CJI42" s="90"/>
      <c r="CJJ42" s="90"/>
      <c r="CJK42" s="90"/>
      <c r="CJL42" s="90"/>
      <c r="CJM42" s="90"/>
      <c r="CJN42" s="90"/>
      <c r="CJO42" s="90"/>
      <c r="CJP42" s="90"/>
      <c r="CJQ42" s="90"/>
      <c r="CJR42" s="90"/>
      <c r="CJS42" s="90"/>
      <c r="CJT42" s="90"/>
      <c r="CJU42" s="90"/>
      <c r="CJV42" s="90"/>
      <c r="CJW42" s="90"/>
      <c r="CJX42" s="90"/>
      <c r="CJY42" s="90"/>
      <c r="CJZ42" s="90"/>
      <c r="CKA42" s="90"/>
      <c r="CKB42" s="90"/>
      <c r="CKC42" s="90"/>
      <c r="CKD42" s="90"/>
      <c r="CKE42" s="90"/>
      <c r="CKF42" s="90"/>
      <c r="CKG42" s="90"/>
      <c r="CKH42" s="90"/>
      <c r="CKI42" s="90"/>
      <c r="CKJ42" s="90"/>
      <c r="CKK42" s="90"/>
      <c r="CKL42" s="90"/>
      <c r="CKM42" s="90"/>
      <c r="CKN42" s="90"/>
      <c r="CKO42" s="90"/>
      <c r="CKP42" s="90"/>
      <c r="CKQ42" s="90"/>
      <c r="CKR42" s="90"/>
      <c r="CKS42" s="90"/>
      <c r="CKT42" s="90"/>
      <c r="CKU42" s="90"/>
      <c r="CKV42" s="90"/>
      <c r="CKW42" s="90"/>
      <c r="CKX42" s="90"/>
      <c r="CKY42" s="90"/>
      <c r="CKZ42" s="90"/>
      <c r="CLA42" s="90"/>
      <c r="CLB42" s="90"/>
      <c r="CLC42" s="90"/>
      <c r="CLD42" s="90"/>
      <c r="CLE42" s="90"/>
      <c r="CLF42" s="90"/>
      <c r="CLG42" s="90"/>
      <c r="CLH42" s="90"/>
      <c r="CLI42" s="90"/>
      <c r="CLJ42" s="90"/>
      <c r="CLK42" s="90"/>
      <c r="CLL42" s="90"/>
      <c r="CLM42" s="90"/>
      <c r="CLN42" s="90"/>
      <c r="CLO42" s="90"/>
      <c r="CLP42" s="90"/>
      <c r="CLQ42" s="90"/>
      <c r="CLR42" s="90"/>
      <c r="CLS42" s="90"/>
      <c r="CLT42" s="90"/>
      <c r="CLU42" s="90"/>
      <c r="CLV42" s="90"/>
      <c r="CLW42" s="90"/>
      <c r="CLX42" s="90"/>
      <c r="CLY42" s="90"/>
      <c r="CLZ42" s="90"/>
      <c r="CMA42" s="90"/>
      <c r="CMB42" s="90"/>
      <c r="CMC42" s="90"/>
      <c r="CMD42" s="90"/>
      <c r="CME42" s="90"/>
      <c r="CMF42" s="90"/>
      <c r="CMG42" s="90"/>
      <c r="CMH42" s="90"/>
      <c r="CMI42" s="90"/>
      <c r="CMJ42" s="90"/>
      <c r="CMK42" s="90"/>
      <c r="CML42" s="90"/>
      <c r="CMM42" s="90"/>
      <c r="CMN42" s="90"/>
      <c r="CMO42" s="90"/>
      <c r="CMP42" s="90"/>
      <c r="CMQ42" s="90"/>
      <c r="CMR42" s="90"/>
      <c r="CMS42" s="90"/>
      <c r="CMT42" s="90"/>
      <c r="CMU42" s="90"/>
      <c r="CMV42" s="90"/>
      <c r="CMW42" s="90"/>
      <c r="CMX42" s="90"/>
      <c r="CMY42" s="90"/>
      <c r="CMZ42" s="90"/>
      <c r="CNA42" s="90"/>
      <c r="CNB42" s="90"/>
      <c r="CNC42" s="90"/>
      <c r="CND42" s="90"/>
      <c r="CNE42" s="90"/>
      <c r="CNF42" s="90"/>
      <c r="CNG42" s="90"/>
      <c r="CNH42" s="90"/>
      <c r="CNI42" s="90"/>
      <c r="CNJ42" s="90"/>
      <c r="CNK42" s="90"/>
      <c r="CNL42" s="90"/>
      <c r="CNM42" s="90"/>
      <c r="CNN42" s="90"/>
      <c r="CNO42" s="90"/>
      <c r="CNP42" s="90"/>
      <c r="CNQ42" s="90"/>
      <c r="CNR42" s="90"/>
      <c r="CNS42" s="90"/>
      <c r="CNT42" s="90"/>
      <c r="CNU42" s="90"/>
      <c r="CNV42" s="90"/>
      <c r="CNW42" s="90"/>
      <c r="CNX42" s="90"/>
      <c r="CNY42" s="90"/>
      <c r="CNZ42" s="90"/>
      <c r="COA42" s="90"/>
      <c r="COB42" s="90"/>
      <c r="COC42" s="90"/>
      <c r="COD42" s="90"/>
      <c r="COE42" s="90"/>
      <c r="COF42" s="90"/>
      <c r="COG42" s="90"/>
      <c r="COH42" s="90"/>
      <c r="COI42" s="90"/>
      <c r="COJ42" s="90"/>
      <c r="COK42" s="90"/>
      <c r="COL42" s="90"/>
      <c r="COM42" s="90"/>
      <c r="CON42" s="90"/>
      <c r="COO42" s="90"/>
      <c r="COP42" s="90"/>
      <c r="COQ42" s="90"/>
      <c r="COR42" s="90"/>
      <c r="COS42" s="90"/>
      <c r="COT42" s="90"/>
      <c r="COU42" s="90"/>
      <c r="COV42" s="90"/>
      <c r="COW42" s="90"/>
      <c r="COX42" s="90"/>
      <c r="COY42" s="90"/>
      <c r="COZ42" s="90"/>
      <c r="CPA42" s="90"/>
      <c r="CPB42" s="90"/>
      <c r="CPC42" s="90"/>
      <c r="CPD42" s="90"/>
      <c r="CPE42" s="90"/>
      <c r="CPF42" s="90"/>
      <c r="CPG42" s="90"/>
      <c r="CPH42" s="90"/>
      <c r="CPI42" s="90"/>
      <c r="CPJ42" s="90"/>
      <c r="CPK42" s="90"/>
      <c r="CPL42" s="90"/>
      <c r="CPM42" s="90"/>
      <c r="CPN42" s="90"/>
      <c r="CPO42" s="90"/>
      <c r="CPP42" s="90"/>
      <c r="CPQ42" s="90"/>
      <c r="CPR42" s="90"/>
      <c r="CPS42" s="90"/>
      <c r="CPT42" s="90"/>
      <c r="CPU42" s="90"/>
      <c r="CPV42" s="90"/>
      <c r="CPW42" s="90"/>
      <c r="CPX42" s="90"/>
      <c r="CPY42" s="90"/>
      <c r="CPZ42" s="90"/>
      <c r="CQA42" s="90"/>
      <c r="CQB42" s="90"/>
      <c r="CQC42" s="90"/>
      <c r="CQD42" s="90"/>
      <c r="CQE42" s="90"/>
      <c r="CQF42" s="90"/>
      <c r="CQG42" s="90"/>
      <c r="CQH42" s="90"/>
      <c r="CQI42" s="90"/>
      <c r="CQJ42" s="90"/>
      <c r="CQK42" s="90"/>
      <c r="CQL42" s="90"/>
      <c r="CQM42" s="90"/>
      <c r="CQN42" s="90"/>
      <c r="CQO42" s="90"/>
      <c r="CQP42" s="90"/>
      <c r="CQQ42" s="90"/>
      <c r="CQR42" s="90"/>
      <c r="CQS42" s="90"/>
      <c r="CQT42" s="90"/>
      <c r="CQU42" s="90"/>
      <c r="CQV42" s="90"/>
      <c r="CQW42" s="90"/>
      <c r="CQX42" s="90"/>
      <c r="CQY42" s="90"/>
      <c r="CQZ42" s="90"/>
      <c r="CRA42" s="90"/>
      <c r="CRB42" s="90"/>
      <c r="CRC42" s="90"/>
      <c r="CRD42" s="90"/>
      <c r="CRE42" s="90"/>
      <c r="CRF42" s="90"/>
      <c r="CRG42" s="90"/>
      <c r="CRH42" s="90"/>
      <c r="CRI42" s="90"/>
      <c r="CRJ42" s="90"/>
      <c r="CRK42" s="90"/>
      <c r="CRL42" s="90"/>
      <c r="CRM42" s="90"/>
      <c r="CRN42" s="90"/>
      <c r="CRO42" s="90"/>
      <c r="CRP42" s="90"/>
      <c r="CRQ42" s="90"/>
      <c r="CRR42" s="90"/>
      <c r="CRS42" s="90"/>
      <c r="CRT42" s="90"/>
      <c r="CRU42" s="90"/>
      <c r="CRV42" s="90"/>
      <c r="CRW42" s="90"/>
      <c r="CRX42" s="90"/>
      <c r="CRY42" s="90"/>
      <c r="CRZ42" s="90"/>
      <c r="CSA42" s="90"/>
      <c r="CSB42" s="90"/>
      <c r="CSC42" s="90"/>
      <c r="CSD42" s="90"/>
      <c r="CSE42" s="90"/>
      <c r="CSF42" s="90"/>
      <c r="CSG42" s="90"/>
      <c r="CSH42" s="90"/>
      <c r="CSI42" s="90"/>
      <c r="CSJ42" s="90"/>
      <c r="CSK42" s="90"/>
      <c r="CSL42" s="90"/>
      <c r="CSM42" s="90"/>
      <c r="CSN42" s="90"/>
      <c r="CSO42" s="90"/>
      <c r="CSP42" s="90"/>
      <c r="CSQ42" s="90"/>
      <c r="CSR42" s="90"/>
      <c r="CSS42" s="90"/>
      <c r="CST42" s="90"/>
      <c r="CSU42" s="90"/>
      <c r="CSV42" s="90"/>
      <c r="CSW42" s="90"/>
      <c r="CSX42" s="90"/>
      <c r="CSY42" s="90"/>
      <c r="CSZ42" s="90"/>
      <c r="CTA42" s="90"/>
      <c r="CTB42" s="90"/>
      <c r="CTC42" s="90"/>
      <c r="CTD42" s="90"/>
      <c r="CTE42" s="90"/>
      <c r="CTF42" s="90"/>
      <c r="CTG42" s="90"/>
      <c r="CTH42" s="90"/>
      <c r="CTI42" s="90"/>
      <c r="CTJ42" s="90"/>
      <c r="CTK42" s="90"/>
      <c r="CTL42" s="90"/>
      <c r="CTM42" s="90"/>
      <c r="CTN42" s="90"/>
      <c r="CTO42" s="90"/>
      <c r="CTP42" s="90"/>
      <c r="CTQ42" s="90"/>
      <c r="CTR42" s="90"/>
      <c r="CTS42" s="90"/>
      <c r="CTT42" s="90"/>
      <c r="CTU42" s="90"/>
      <c r="CTV42" s="90"/>
      <c r="CTW42" s="90"/>
      <c r="CTX42" s="90"/>
      <c r="CTY42" s="90"/>
      <c r="CTZ42" s="90"/>
      <c r="CUA42" s="90"/>
      <c r="CUB42" s="90"/>
      <c r="CUC42" s="90"/>
      <c r="CUD42" s="90"/>
      <c r="CUE42" s="90"/>
      <c r="CUF42" s="90"/>
      <c r="CUG42" s="90"/>
      <c r="CUH42" s="90"/>
      <c r="CUI42" s="90"/>
      <c r="CUJ42" s="90"/>
      <c r="CUK42" s="90"/>
      <c r="CUL42" s="90"/>
      <c r="CUM42" s="90"/>
      <c r="CUN42" s="90"/>
      <c r="CUO42" s="90"/>
      <c r="CUP42" s="90"/>
      <c r="CUQ42" s="90"/>
      <c r="CUR42" s="90"/>
      <c r="CUS42" s="90"/>
      <c r="CUT42" s="90"/>
      <c r="CUU42" s="90"/>
      <c r="CUV42" s="90"/>
      <c r="CUW42" s="90"/>
      <c r="CUX42" s="90"/>
      <c r="CUY42" s="90"/>
      <c r="CUZ42" s="90"/>
      <c r="CVA42" s="90"/>
      <c r="CVB42" s="90"/>
      <c r="CVC42" s="90"/>
      <c r="CVD42" s="90"/>
      <c r="CVE42" s="90"/>
      <c r="CVF42" s="90"/>
      <c r="CVG42" s="90"/>
      <c r="CVH42" s="90"/>
      <c r="CVI42" s="90"/>
      <c r="CVJ42" s="90"/>
      <c r="CVK42" s="90"/>
      <c r="CVL42" s="90"/>
      <c r="CVM42" s="90"/>
      <c r="CVN42" s="90"/>
      <c r="CVO42" s="90"/>
      <c r="CVP42" s="90"/>
      <c r="CVQ42" s="90"/>
      <c r="CVR42" s="90"/>
      <c r="CVS42" s="90"/>
      <c r="CVT42" s="90"/>
      <c r="CVU42" s="90"/>
      <c r="CVV42" s="90"/>
      <c r="CVW42" s="90"/>
      <c r="CVX42" s="90"/>
      <c r="CVY42" s="90"/>
      <c r="CVZ42" s="90"/>
      <c r="CWA42" s="90"/>
      <c r="CWB42" s="90"/>
      <c r="CWC42" s="90"/>
      <c r="CWD42" s="90"/>
      <c r="CWE42" s="90"/>
      <c r="CWF42" s="90"/>
      <c r="CWG42" s="90"/>
      <c r="CWH42" s="90"/>
      <c r="CWI42" s="90"/>
      <c r="CWJ42" s="90"/>
      <c r="CWK42" s="90"/>
      <c r="CWL42" s="90"/>
      <c r="CWM42" s="90"/>
      <c r="CWN42" s="90"/>
      <c r="CWO42" s="90"/>
      <c r="CWP42" s="90"/>
      <c r="CWQ42" s="90"/>
      <c r="CWR42" s="90"/>
      <c r="CWS42" s="90"/>
      <c r="CWT42" s="90"/>
      <c r="CWU42" s="90"/>
      <c r="CWV42" s="90"/>
      <c r="CWW42" s="90"/>
      <c r="CWX42" s="90"/>
      <c r="CWY42" s="90"/>
      <c r="CWZ42" s="90"/>
      <c r="CXA42" s="90"/>
      <c r="CXB42" s="90"/>
      <c r="CXC42" s="90"/>
      <c r="CXD42" s="90"/>
      <c r="CXE42" s="90"/>
      <c r="CXF42" s="90"/>
      <c r="CXG42" s="90"/>
      <c r="CXH42" s="90"/>
      <c r="CXI42" s="90"/>
      <c r="CXJ42" s="90"/>
      <c r="CXK42" s="90"/>
      <c r="CXL42" s="90"/>
      <c r="CXM42" s="90"/>
      <c r="CXN42" s="90"/>
      <c r="CXO42" s="90"/>
      <c r="CXP42" s="90"/>
      <c r="CXQ42" s="90"/>
      <c r="CXR42" s="90"/>
      <c r="CXS42" s="90"/>
      <c r="CXT42" s="90"/>
      <c r="CXU42" s="90"/>
      <c r="CXV42" s="90"/>
      <c r="CXW42" s="90"/>
      <c r="CXX42" s="90"/>
      <c r="CXY42" s="90"/>
      <c r="CXZ42" s="90"/>
      <c r="CYA42" s="90"/>
      <c r="CYB42" s="90"/>
      <c r="CYC42" s="90"/>
      <c r="CYD42" s="90"/>
      <c r="CYE42" s="90"/>
      <c r="CYF42" s="90"/>
      <c r="CYG42" s="90"/>
      <c r="CYH42" s="90"/>
      <c r="CYI42" s="90"/>
      <c r="CYJ42" s="90"/>
      <c r="CYK42" s="90"/>
      <c r="CYL42" s="90"/>
      <c r="CYM42" s="90"/>
      <c r="CYN42" s="90"/>
      <c r="CYO42" s="90"/>
      <c r="CYP42" s="90"/>
      <c r="CYQ42" s="90"/>
      <c r="CYR42" s="90"/>
      <c r="CYS42" s="90"/>
      <c r="CYT42" s="90"/>
      <c r="CYU42" s="90"/>
      <c r="CYV42" s="90"/>
      <c r="CYW42" s="90"/>
      <c r="CYX42" s="90"/>
      <c r="CYY42" s="90"/>
      <c r="CYZ42" s="90"/>
      <c r="CZA42" s="90"/>
      <c r="CZB42" s="90"/>
      <c r="CZC42" s="90"/>
      <c r="CZD42" s="90"/>
      <c r="CZE42" s="90"/>
      <c r="CZF42" s="90"/>
      <c r="CZG42" s="90"/>
      <c r="CZH42" s="90"/>
      <c r="CZI42" s="90"/>
      <c r="CZJ42" s="90"/>
      <c r="CZK42" s="90"/>
      <c r="CZL42" s="90"/>
      <c r="CZM42" s="90"/>
      <c r="CZN42" s="90"/>
      <c r="CZO42" s="90"/>
      <c r="CZP42" s="90"/>
      <c r="CZQ42" s="90"/>
      <c r="CZR42" s="90"/>
      <c r="CZS42" s="90"/>
      <c r="CZT42" s="90"/>
      <c r="CZU42" s="90"/>
      <c r="CZV42" s="90"/>
      <c r="CZW42" s="90"/>
      <c r="CZX42" s="90"/>
      <c r="CZY42" s="90"/>
      <c r="CZZ42" s="90"/>
      <c r="DAA42" s="90"/>
      <c r="DAB42" s="90"/>
      <c r="DAC42" s="90"/>
      <c r="DAD42" s="90"/>
      <c r="DAE42" s="90"/>
      <c r="DAF42" s="90"/>
      <c r="DAG42" s="90"/>
      <c r="DAH42" s="90"/>
      <c r="DAI42" s="90"/>
      <c r="DAJ42" s="90"/>
      <c r="DAK42" s="90"/>
      <c r="DAL42" s="90"/>
      <c r="DAM42" s="90"/>
      <c r="DAN42" s="90"/>
      <c r="DAO42" s="90"/>
      <c r="DAP42" s="90"/>
      <c r="DAQ42" s="90"/>
      <c r="DAR42" s="90"/>
      <c r="DAS42" s="90"/>
      <c r="DAT42" s="90"/>
      <c r="DAU42" s="90"/>
      <c r="DAV42" s="90"/>
      <c r="DAW42" s="90"/>
      <c r="DAX42" s="90"/>
      <c r="DAY42" s="90"/>
      <c r="DAZ42" s="90"/>
      <c r="DBA42" s="90"/>
      <c r="DBB42" s="90"/>
      <c r="DBC42" s="90"/>
      <c r="DBD42" s="90"/>
      <c r="DBE42" s="90"/>
      <c r="DBF42" s="90"/>
      <c r="DBG42" s="90"/>
      <c r="DBH42" s="90"/>
      <c r="DBI42" s="90"/>
      <c r="DBJ42" s="90"/>
      <c r="DBK42" s="90"/>
      <c r="DBL42" s="90"/>
      <c r="DBM42" s="90"/>
      <c r="DBN42" s="90"/>
      <c r="DBO42" s="90"/>
      <c r="DBP42" s="90"/>
      <c r="DBQ42" s="90"/>
      <c r="DBR42" s="90"/>
      <c r="DBS42" s="90"/>
      <c r="DBT42" s="90"/>
      <c r="DBU42" s="90"/>
      <c r="DBV42" s="90"/>
      <c r="DBW42" s="90"/>
      <c r="DBX42" s="90"/>
      <c r="DBY42" s="90"/>
      <c r="DBZ42" s="90"/>
      <c r="DCA42" s="90"/>
      <c r="DCB42" s="90"/>
      <c r="DCC42" s="90"/>
      <c r="DCD42" s="90"/>
      <c r="DCE42" s="90"/>
      <c r="DCF42" s="90"/>
      <c r="DCG42" s="90"/>
      <c r="DCH42" s="90"/>
      <c r="DCI42" s="90"/>
      <c r="DCJ42" s="90"/>
      <c r="DCK42" s="90"/>
      <c r="DCL42" s="90"/>
      <c r="DCM42" s="90"/>
      <c r="DCN42" s="90"/>
      <c r="DCO42" s="90"/>
      <c r="DCP42" s="90"/>
      <c r="DCQ42" s="90"/>
      <c r="DCR42" s="90"/>
      <c r="DCS42" s="90"/>
      <c r="DCT42" s="90"/>
      <c r="DCU42" s="90"/>
      <c r="DCV42" s="90"/>
      <c r="DCW42" s="90"/>
      <c r="DCX42" s="90"/>
      <c r="DCY42" s="90"/>
      <c r="DCZ42" s="90"/>
      <c r="DDA42" s="90"/>
      <c r="DDB42" s="90"/>
      <c r="DDC42" s="90"/>
      <c r="DDD42" s="90"/>
      <c r="DDE42" s="90"/>
      <c r="DDF42" s="90"/>
      <c r="DDG42" s="90"/>
      <c r="DDH42" s="90"/>
      <c r="DDI42" s="90"/>
      <c r="DDJ42" s="90"/>
      <c r="DDK42" s="90"/>
      <c r="DDL42" s="90"/>
      <c r="DDM42" s="90"/>
      <c r="DDN42" s="90"/>
      <c r="DDO42" s="90"/>
      <c r="DDP42" s="90"/>
      <c r="DDQ42" s="90"/>
      <c r="DDR42" s="90"/>
      <c r="DDS42" s="90"/>
      <c r="DDT42" s="90"/>
      <c r="DDU42" s="90"/>
      <c r="DDV42" s="90"/>
      <c r="DDW42" s="90"/>
      <c r="DDX42" s="90"/>
      <c r="DDY42" s="90"/>
      <c r="DDZ42" s="90"/>
      <c r="DEA42" s="90"/>
      <c r="DEB42" s="90"/>
      <c r="DEC42" s="90"/>
      <c r="DED42" s="90"/>
      <c r="DEE42" s="90"/>
      <c r="DEF42" s="90"/>
      <c r="DEG42" s="90"/>
      <c r="DEH42" s="90"/>
      <c r="DEI42" s="90"/>
      <c r="DEJ42" s="90"/>
      <c r="DEK42" s="90"/>
      <c r="DEL42" s="90"/>
      <c r="DEM42" s="90"/>
      <c r="DEN42" s="90"/>
      <c r="DEO42" s="90"/>
      <c r="DEP42" s="90"/>
      <c r="DEQ42" s="90"/>
      <c r="DER42" s="90"/>
      <c r="DES42" s="90"/>
      <c r="DET42" s="90"/>
      <c r="DEU42" s="90"/>
      <c r="DEV42" s="90"/>
      <c r="DEW42" s="90"/>
      <c r="DEX42" s="90"/>
      <c r="DEY42" s="90"/>
      <c r="DEZ42" s="90"/>
      <c r="DFA42" s="90"/>
      <c r="DFB42" s="90"/>
      <c r="DFC42" s="90"/>
      <c r="DFD42" s="90"/>
      <c r="DFE42" s="90"/>
      <c r="DFF42" s="90"/>
      <c r="DFG42" s="90"/>
      <c r="DFH42" s="90"/>
      <c r="DFI42" s="90"/>
      <c r="DFJ42" s="90"/>
      <c r="DFK42" s="90"/>
      <c r="DFL42" s="90"/>
      <c r="DFM42" s="90"/>
      <c r="DFN42" s="90"/>
      <c r="DFO42" s="90"/>
      <c r="DFP42" s="90"/>
      <c r="DFQ42" s="90"/>
      <c r="DFR42" s="90"/>
      <c r="DFS42" s="90"/>
      <c r="DFT42" s="90"/>
      <c r="DFU42" s="90"/>
      <c r="DFV42" s="90"/>
      <c r="DFW42" s="90"/>
      <c r="DFX42" s="90"/>
      <c r="DFY42" s="90"/>
      <c r="DFZ42" s="90"/>
      <c r="DGA42" s="90"/>
      <c r="DGB42" s="90"/>
      <c r="DGC42" s="90"/>
      <c r="DGD42" s="90"/>
      <c r="DGE42" s="90"/>
      <c r="DGF42" s="90"/>
      <c r="DGG42" s="90"/>
      <c r="DGH42" s="90"/>
      <c r="DGI42" s="90"/>
      <c r="DGJ42" s="90"/>
      <c r="DGK42" s="90"/>
      <c r="DGL42" s="90"/>
      <c r="DGM42" s="90"/>
      <c r="DGN42" s="90"/>
      <c r="DGO42" s="90"/>
      <c r="DGP42" s="90"/>
      <c r="DGQ42" s="90"/>
      <c r="DGR42" s="90"/>
      <c r="DGS42" s="90"/>
      <c r="DGT42" s="90"/>
      <c r="DGU42" s="90"/>
      <c r="DGV42" s="90"/>
      <c r="DGW42" s="90"/>
      <c r="DGX42" s="90"/>
      <c r="DGY42" s="90"/>
      <c r="DGZ42" s="90"/>
      <c r="DHA42" s="90"/>
      <c r="DHB42" s="90"/>
      <c r="DHC42" s="90"/>
      <c r="DHD42" s="90"/>
      <c r="DHE42" s="90"/>
      <c r="DHF42" s="90"/>
      <c r="DHG42" s="90"/>
      <c r="DHH42" s="90"/>
      <c r="DHI42" s="90"/>
      <c r="DHJ42" s="90"/>
      <c r="DHK42" s="90"/>
      <c r="DHL42" s="90"/>
      <c r="DHM42" s="90"/>
      <c r="DHN42" s="90"/>
      <c r="DHO42" s="90"/>
      <c r="DHP42" s="90"/>
      <c r="DHQ42" s="90"/>
      <c r="DHR42" s="90"/>
      <c r="DHS42" s="90"/>
      <c r="DHT42" s="90"/>
      <c r="DHU42" s="90"/>
      <c r="DHV42" s="90"/>
      <c r="DHW42" s="90"/>
      <c r="DHX42" s="90"/>
      <c r="DHY42" s="90"/>
      <c r="DHZ42" s="90"/>
      <c r="DIA42" s="90"/>
      <c r="DIB42" s="90"/>
      <c r="DIC42" s="90"/>
      <c r="DID42" s="90"/>
      <c r="DIE42" s="90"/>
      <c r="DIF42" s="90"/>
      <c r="DIG42" s="90"/>
      <c r="DIH42" s="90"/>
      <c r="DII42" s="90"/>
      <c r="DIJ42" s="90"/>
      <c r="DIK42" s="90"/>
      <c r="DIL42" s="90"/>
      <c r="DIM42" s="90"/>
      <c r="DIN42" s="90"/>
      <c r="DIO42" s="90"/>
      <c r="DIP42" s="90"/>
      <c r="DIQ42" s="90"/>
      <c r="DIR42" s="90"/>
      <c r="DIS42" s="90"/>
      <c r="DIT42" s="90"/>
      <c r="DIU42" s="90"/>
      <c r="DIV42" s="90"/>
      <c r="DIW42" s="90"/>
      <c r="DIX42" s="90"/>
      <c r="DIY42" s="90"/>
      <c r="DIZ42" s="90"/>
      <c r="DJA42" s="90"/>
      <c r="DJB42" s="90"/>
      <c r="DJC42" s="90"/>
      <c r="DJD42" s="90"/>
      <c r="DJE42" s="90"/>
      <c r="DJF42" s="90"/>
      <c r="DJG42" s="90"/>
      <c r="DJH42" s="90"/>
      <c r="DJI42" s="90"/>
      <c r="DJJ42" s="90"/>
      <c r="DJK42" s="90"/>
      <c r="DJL42" s="90"/>
      <c r="DJM42" s="90"/>
      <c r="DJN42" s="90"/>
      <c r="DJO42" s="90"/>
      <c r="DJP42" s="90"/>
      <c r="DJQ42" s="90"/>
      <c r="DJR42" s="90"/>
      <c r="DJS42" s="90"/>
      <c r="DJT42" s="90"/>
      <c r="DJU42" s="90"/>
      <c r="DJV42" s="90"/>
      <c r="DJW42" s="90"/>
      <c r="DJX42" s="90"/>
      <c r="DJY42" s="90"/>
      <c r="DJZ42" s="90"/>
      <c r="DKA42" s="90"/>
      <c r="DKB42" s="90"/>
      <c r="DKC42" s="90"/>
      <c r="DKD42" s="90"/>
      <c r="DKE42" s="90"/>
      <c r="DKF42" s="90"/>
      <c r="DKG42" s="90"/>
      <c r="DKH42" s="90"/>
      <c r="DKI42" s="90"/>
      <c r="DKJ42" s="90"/>
      <c r="DKK42" s="90"/>
      <c r="DKL42" s="90"/>
      <c r="DKM42" s="90"/>
      <c r="DKN42" s="90"/>
      <c r="DKO42" s="90"/>
      <c r="DKP42" s="90"/>
      <c r="DKQ42" s="90"/>
      <c r="DKR42" s="90"/>
      <c r="DKS42" s="90"/>
      <c r="DKT42" s="90"/>
      <c r="DKU42" s="90"/>
      <c r="DKV42" s="90"/>
      <c r="DKW42" s="90"/>
      <c r="DKX42" s="90"/>
      <c r="DKY42" s="90"/>
      <c r="DKZ42" s="90"/>
      <c r="DLA42" s="90"/>
      <c r="DLB42" s="90"/>
      <c r="DLC42" s="90"/>
      <c r="DLD42" s="90"/>
      <c r="DLE42" s="90"/>
      <c r="DLF42" s="90"/>
      <c r="DLG42" s="90"/>
      <c r="DLH42" s="90"/>
      <c r="DLI42" s="90"/>
      <c r="DLJ42" s="90"/>
      <c r="DLK42" s="90"/>
      <c r="DLL42" s="90"/>
      <c r="DLM42" s="90"/>
      <c r="DLN42" s="90"/>
      <c r="DLO42" s="90"/>
      <c r="DLP42" s="90"/>
      <c r="DLQ42" s="90"/>
      <c r="DLR42" s="90"/>
      <c r="DLS42" s="90"/>
      <c r="DLT42" s="90"/>
      <c r="DLU42" s="90"/>
      <c r="DLV42" s="90"/>
      <c r="DLW42" s="90"/>
      <c r="DLX42" s="90"/>
      <c r="DLY42" s="90"/>
      <c r="DLZ42" s="90"/>
      <c r="DMA42" s="90"/>
      <c r="DMB42" s="90"/>
      <c r="DMC42" s="90"/>
      <c r="DMD42" s="90"/>
      <c r="DME42" s="90"/>
      <c r="DMF42" s="90"/>
      <c r="DMG42" s="90"/>
      <c r="DMH42" s="90"/>
      <c r="DMI42" s="90"/>
      <c r="DMJ42" s="90"/>
      <c r="DMK42" s="90"/>
      <c r="DML42" s="90"/>
      <c r="DMM42" s="90"/>
      <c r="DMN42" s="90"/>
      <c r="DMO42" s="90"/>
      <c r="DMP42" s="90"/>
      <c r="DMQ42" s="90"/>
      <c r="DMR42" s="90"/>
      <c r="DMS42" s="90"/>
      <c r="DMT42" s="90"/>
      <c r="DMU42" s="90"/>
      <c r="DMV42" s="90"/>
      <c r="DMW42" s="90"/>
      <c r="DMX42" s="90"/>
      <c r="DMY42" s="90"/>
      <c r="DMZ42" s="90"/>
      <c r="DNA42" s="90"/>
      <c r="DNB42" s="90"/>
      <c r="DNC42" s="90"/>
      <c r="DND42" s="90"/>
      <c r="DNE42" s="90"/>
      <c r="DNF42" s="90"/>
      <c r="DNG42" s="90"/>
      <c r="DNH42" s="90"/>
      <c r="DNI42" s="90"/>
      <c r="DNJ42" s="90"/>
      <c r="DNK42" s="90"/>
      <c r="DNL42" s="90"/>
      <c r="DNM42" s="90"/>
      <c r="DNN42" s="90"/>
      <c r="DNO42" s="90"/>
      <c r="DNP42" s="90"/>
      <c r="DNQ42" s="90"/>
      <c r="DNR42" s="90"/>
      <c r="DNS42" s="90"/>
      <c r="DNT42" s="90"/>
      <c r="DNU42" s="90"/>
      <c r="DNV42" s="90"/>
      <c r="DNW42" s="90"/>
      <c r="DNX42" s="90"/>
      <c r="DNY42" s="90"/>
      <c r="DNZ42" s="90"/>
      <c r="DOA42" s="90"/>
      <c r="DOB42" s="90"/>
      <c r="DOC42" s="90"/>
      <c r="DOD42" s="90"/>
      <c r="DOE42" s="90"/>
      <c r="DOF42" s="90"/>
      <c r="DOG42" s="90"/>
      <c r="DOH42" s="90"/>
      <c r="DOI42" s="90"/>
      <c r="DOJ42" s="90"/>
      <c r="DOK42" s="90"/>
      <c r="DOL42" s="90"/>
      <c r="DOM42" s="90"/>
      <c r="DON42" s="90"/>
      <c r="DOO42" s="90"/>
      <c r="DOP42" s="90"/>
      <c r="DOQ42" s="90"/>
      <c r="DOR42" s="90"/>
      <c r="DOS42" s="90"/>
      <c r="DOT42" s="90"/>
      <c r="DOU42" s="90"/>
      <c r="DOV42" s="90"/>
      <c r="DOW42" s="90"/>
      <c r="DOX42" s="90"/>
      <c r="DOY42" s="90"/>
      <c r="DOZ42" s="90"/>
      <c r="DPA42" s="90"/>
      <c r="DPB42" s="90"/>
      <c r="DPC42" s="90"/>
      <c r="DPD42" s="90"/>
      <c r="DPE42" s="90"/>
      <c r="DPF42" s="90"/>
      <c r="DPG42" s="90"/>
      <c r="DPH42" s="90"/>
      <c r="DPI42" s="90"/>
      <c r="DPJ42" s="90"/>
      <c r="DPK42" s="90"/>
      <c r="DPL42" s="90"/>
      <c r="DPM42" s="90"/>
      <c r="DPN42" s="90"/>
      <c r="DPO42" s="90"/>
      <c r="DPP42" s="90"/>
      <c r="DPQ42" s="90"/>
      <c r="DPR42" s="90"/>
      <c r="DPS42" s="90"/>
      <c r="DPT42" s="90"/>
      <c r="DPU42" s="90"/>
      <c r="DPV42" s="90"/>
      <c r="DPW42" s="90"/>
      <c r="DPX42" s="90"/>
      <c r="DPY42" s="90"/>
      <c r="DPZ42" s="90"/>
      <c r="DQA42" s="90"/>
      <c r="DQB42" s="90"/>
      <c r="DQC42" s="90"/>
      <c r="DQD42" s="90"/>
      <c r="DQE42" s="90"/>
      <c r="DQF42" s="90"/>
      <c r="DQG42" s="90"/>
      <c r="DQH42" s="90"/>
      <c r="DQI42" s="90"/>
      <c r="DQJ42" s="90"/>
      <c r="DQK42" s="90"/>
      <c r="DQL42" s="90"/>
      <c r="DQM42" s="90"/>
      <c r="DQN42" s="90"/>
      <c r="DQO42" s="90"/>
      <c r="DQP42" s="90"/>
      <c r="DQQ42" s="90"/>
      <c r="DQR42" s="90"/>
      <c r="DQS42" s="90"/>
      <c r="DQT42" s="90"/>
      <c r="DQU42" s="90"/>
      <c r="DQV42" s="90"/>
      <c r="DQW42" s="90"/>
      <c r="DQX42" s="90"/>
      <c r="DQY42" s="90"/>
      <c r="DQZ42" s="90"/>
      <c r="DRA42" s="90"/>
      <c r="DRB42" s="90"/>
      <c r="DRC42" s="90"/>
      <c r="DRD42" s="90"/>
      <c r="DRE42" s="90"/>
      <c r="DRF42" s="90"/>
      <c r="DRG42" s="90"/>
      <c r="DRH42" s="90"/>
      <c r="DRI42" s="90"/>
      <c r="DRJ42" s="90"/>
      <c r="DRK42" s="90"/>
      <c r="DRL42" s="90"/>
      <c r="DRM42" s="90"/>
      <c r="DRN42" s="90"/>
      <c r="DRO42" s="90"/>
      <c r="DRP42" s="90"/>
      <c r="DRQ42" s="90"/>
      <c r="DRR42" s="90"/>
      <c r="DRS42" s="90"/>
      <c r="DRT42" s="90"/>
      <c r="DRU42" s="90"/>
      <c r="DRV42" s="90"/>
      <c r="DRW42" s="90"/>
      <c r="DRX42" s="90"/>
      <c r="DRY42" s="90"/>
      <c r="DRZ42" s="90"/>
      <c r="DSA42" s="90"/>
      <c r="DSB42" s="90"/>
      <c r="DSC42" s="90"/>
      <c r="DSD42" s="90"/>
      <c r="DSE42" s="90"/>
      <c r="DSF42" s="90"/>
      <c r="DSG42" s="90"/>
      <c r="DSH42" s="90"/>
      <c r="DSI42" s="90"/>
      <c r="DSJ42" s="90"/>
      <c r="DSK42" s="90"/>
      <c r="DSL42" s="90"/>
      <c r="DSM42" s="90"/>
      <c r="DSN42" s="90"/>
      <c r="DSO42" s="90"/>
      <c r="DSP42" s="90"/>
      <c r="DSQ42" s="90"/>
      <c r="DSR42" s="90"/>
      <c r="DSS42" s="90"/>
      <c r="DST42" s="90"/>
      <c r="DSU42" s="90"/>
      <c r="DSV42" s="90"/>
      <c r="DSW42" s="90"/>
      <c r="DSX42" s="90"/>
      <c r="DSY42" s="90"/>
      <c r="DSZ42" s="90"/>
      <c r="DTA42" s="90"/>
      <c r="DTB42" s="90"/>
      <c r="DTC42" s="90"/>
      <c r="DTD42" s="90"/>
      <c r="DTE42" s="90"/>
      <c r="DTF42" s="90"/>
      <c r="DTG42" s="90"/>
      <c r="DTH42" s="90"/>
      <c r="DTI42" s="90"/>
      <c r="DTJ42" s="90"/>
      <c r="DTK42" s="90"/>
      <c r="DTL42" s="90"/>
      <c r="DTM42" s="90"/>
      <c r="DTN42" s="90"/>
      <c r="DTO42" s="90"/>
      <c r="DTP42" s="90"/>
      <c r="DTQ42" s="90"/>
      <c r="DTR42" s="90"/>
      <c r="DTS42" s="90"/>
      <c r="DTT42" s="90"/>
      <c r="DTU42" s="90"/>
      <c r="DTV42" s="90"/>
      <c r="DTW42" s="90"/>
      <c r="DTX42" s="90"/>
      <c r="DTY42" s="90"/>
      <c r="DTZ42" s="90"/>
      <c r="DUA42" s="90"/>
      <c r="DUB42" s="90"/>
      <c r="DUC42" s="90"/>
      <c r="DUD42" s="90"/>
      <c r="DUE42" s="90"/>
      <c r="DUF42" s="90"/>
      <c r="DUG42" s="90"/>
      <c r="DUH42" s="90"/>
      <c r="DUI42" s="90"/>
      <c r="DUJ42" s="90"/>
      <c r="DUK42" s="90"/>
      <c r="DUL42" s="90"/>
      <c r="DUM42" s="90"/>
      <c r="DUN42" s="90"/>
      <c r="DUO42" s="90"/>
      <c r="DUP42" s="90"/>
      <c r="DUQ42" s="90"/>
      <c r="DUR42" s="90"/>
      <c r="DUS42" s="90"/>
      <c r="DUT42" s="90"/>
      <c r="DUU42" s="90"/>
      <c r="DUV42" s="90"/>
      <c r="DUW42" s="90"/>
      <c r="DUX42" s="90"/>
      <c r="DUY42" s="90"/>
      <c r="DUZ42" s="90"/>
      <c r="DVA42" s="90"/>
      <c r="DVB42" s="90"/>
      <c r="DVC42" s="90"/>
      <c r="DVD42" s="90"/>
      <c r="DVE42" s="90"/>
      <c r="DVF42" s="90"/>
      <c r="DVG42" s="90"/>
      <c r="DVH42" s="90"/>
      <c r="DVI42" s="90"/>
      <c r="DVJ42" s="90"/>
      <c r="DVK42" s="90"/>
      <c r="DVL42" s="90"/>
      <c r="DVM42" s="90"/>
      <c r="DVN42" s="90"/>
      <c r="DVO42" s="90"/>
      <c r="DVP42" s="90"/>
      <c r="DVQ42" s="90"/>
      <c r="DVR42" s="90"/>
      <c r="DVS42" s="90"/>
      <c r="DVT42" s="90"/>
      <c r="DVU42" s="90"/>
      <c r="DVV42" s="90"/>
      <c r="DVW42" s="90"/>
      <c r="DVX42" s="90"/>
      <c r="DVY42" s="90"/>
      <c r="DVZ42" s="90"/>
      <c r="DWA42" s="90"/>
      <c r="DWB42" s="90"/>
      <c r="DWC42" s="90"/>
      <c r="DWD42" s="90"/>
      <c r="DWE42" s="90"/>
      <c r="DWF42" s="90"/>
      <c r="DWG42" s="90"/>
      <c r="DWH42" s="90"/>
      <c r="DWI42" s="90"/>
      <c r="DWJ42" s="90"/>
      <c r="DWK42" s="90"/>
      <c r="DWL42" s="90"/>
      <c r="DWM42" s="90"/>
      <c r="DWN42" s="90"/>
      <c r="DWO42" s="90"/>
      <c r="DWP42" s="90"/>
      <c r="DWQ42" s="90"/>
      <c r="DWR42" s="90"/>
      <c r="DWS42" s="90"/>
      <c r="DWT42" s="90"/>
      <c r="DWU42" s="90"/>
      <c r="DWV42" s="90"/>
      <c r="DWW42" s="90"/>
      <c r="DWX42" s="90"/>
      <c r="DWY42" s="90"/>
      <c r="DWZ42" s="90"/>
      <c r="DXA42" s="90"/>
      <c r="DXB42" s="90"/>
      <c r="DXC42" s="90"/>
      <c r="DXD42" s="90"/>
      <c r="DXE42" s="90"/>
      <c r="DXF42" s="90"/>
      <c r="DXG42" s="90"/>
      <c r="DXH42" s="90"/>
      <c r="DXI42" s="90"/>
      <c r="DXJ42" s="90"/>
      <c r="DXK42" s="90"/>
      <c r="DXL42" s="90"/>
      <c r="DXM42" s="90"/>
      <c r="DXN42" s="90"/>
      <c r="DXO42" s="90"/>
      <c r="DXP42" s="90"/>
      <c r="DXQ42" s="90"/>
      <c r="DXR42" s="90"/>
      <c r="DXS42" s="90"/>
      <c r="DXT42" s="90"/>
      <c r="DXU42" s="90"/>
      <c r="DXV42" s="90"/>
      <c r="DXW42" s="90"/>
      <c r="DXX42" s="90"/>
      <c r="DXY42" s="90"/>
      <c r="DXZ42" s="90"/>
      <c r="DYA42" s="90"/>
      <c r="DYB42" s="90"/>
      <c r="DYC42" s="90"/>
      <c r="DYD42" s="90"/>
      <c r="DYE42" s="90"/>
      <c r="DYF42" s="90"/>
      <c r="DYG42" s="90"/>
      <c r="DYH42" s="90"/>
      <c r="DYI42" s="90"/>
      <c r="DYJ42" s="90"/>
      <c r="DYK42" s="90"/>
      <c r="DYL42" s="90"/>
      <c r="DYM42" s="90"/>
      <c r="DYN42" s="90"/>
      <c r="DYO42" s="90"/>
      <c r="DYP42" s="90"/>
      <c r="DYQ42" s="90"/>
      <c r="DYR42" s="90"/>
      <c r="DYS42" s="90"/>
      <c r="DYT42" s="90"/>
      <c r="DYU42" s="90"/>
      <c r="DYV42" s="90"/>
      <c r="DYW42" s="90"/>
      <c r="DYX42" s="90"/>
      <c r="DYY42" s="90"/>
      <c r="DYZ42" s="90"/>
      <c r="DZA42" s="90"/>
      <c r="DZB42" s="90"/>
      <c r="DZC42" s="90"/>
      <c r="DZD42" s="90"/>
      <c r="DZE42" s="90"/>
      <c r="DZF42" s="90"/>
      <c r="DZG42" s="90"/>
      <c r="DZH42" s="90"/>
      <c r="DZI42" s="90"/>
      <c r="DZJ42" s="90"/>
      <c r="DZK42" s="90"/>
      <c r="DZL42" s="90"/>
      <c r="DZM42" s="90"/>
      <c r="DZN42" s="90"/>
      <c r="DZO42" s="90"/>
      <c r="DZP42" s="90"/>
      <c r="DZQ42" s="90"/>
      <c r="DZR42" s="90"/>
      <c r="DZS42" s="90"/>
      <c r="DZT42" s="90"/>
      <c r="DZU42" s="90"/>
      <c r="DZV42" s="90"/>
      <c r="DZW42" s="90"/>
      <c r="DZX42" s="90"/>
      <c r="DZY42" s="90"/>
      <c r="DZZ42" s="90"/>
      <c r="EAA42" s="90"/>
      <c r="EAB42" s="90"/>
      <c r="EAC42" s="90"/>
      <c r="EAD42" s="90"/>
      <c r="EAE42" s="90"/>
      <c r="EAF42" s="90"/>
      <c r="EAG42" s="90"/>
      <c r="EAH42" s="90"/>
      <c r="EAI42" s="90"/>
      <c r="EAJ42" s="90"/>
      <c r="EAK42" s="90"/>
      <c r="EAL42" s="90"/>
      <c r="EAM42" s="90"/>
      <c r="EAN42" s="90"/>
      <c r="EAO42" s="90"/>
      <c r="EAP42" s="90"/>
      <c r="EAQ42" s="90"/>
      <c r="EAR42" s="90"/>
      <c r="EAS42" s="90"/>
      <c r="EAT42" s="90"/>
      <c r="EAU42" s="90"/>
      <c r="EAV42" s="90"/>
      <c r="EAW42" s="90"/>
      <c r="EAX42" s="90"/>
      <c r="EAY42" s="90"/>
      <c r="EAZ42" s="90"/>
      <c r="EBA42" s="90"/>
      <c r="EBB42" s="90"/>
      <c r="EBC42" s="90"/>
      <c r="EBD42" s="90"/>
      <c r="EBE42" s="90"/>
      <c r="EBF42" s="90"/>
      <c r="EBG42" s="90"/>
      <c r="EBH42" s="90"/>
      <c r="EBI42" s="90"/>
      <c r="EBJ42" s="90"/>
      <c r="EBK42" s="90"/>
      <c r="EBL42" s="90"/>
      <c r="EBM42" s="90"/>
      <c r="EBN42" s="90"/>
      <c r="EBO42" s="90"/>
      <c r="EBP42" s="90"/>
      <c r="EBQ42" s="90"/>
      <c r="EBR42" s="90"/>
      <c r="EBS42" s="90"/>
      <c r="EBT42" s="90"/>
      <c r="EBU42" s="90"/>
      <c r="EBV42" s="90"/>
      <c r="EBW42" s="90"/>
      <c r="EBX42" s="90"/>
      <c r="EBY42" s="90"/>
      <c r="EBZ42" s="90"/>
      <c r="ECA42" s="90"/>
      <c r="ECB42" s="90"/>
      <c r="ECC42" s="90"/>
      <c r="ECD42" s="90"/>
      <c r="ECE42" s="90"/>
      <c r="ECF42" s="90"/>
      <c r="ECG42" s="90"/>
      <c r="ECH42" s="90"/>
      <c r="ECI42" s="90"/>
      <c r="ECJ42" s="90"/>
      <c r="ECK42" s="90"/>
      <c r="ECL42" s="90"/>
      <c r="ECM42" s="90"/>
      <c r="ECN42" s="90"/>
      <c r="ECO42" s="90"/>
      <c r="ECP42" s="90"/>
      <c r="ECQ42" s="90"/>
      <c r="ECR42" s="90"/>
      <c r="ECS42" s="90"/>
      <c r="ECT42" s="90"/>
      <c r="ECU42" s="90"/>
      <c r="ECV42" s="90"/>
      <c r="ECW42" s="90"/>
      <c r="ECX42" s="90"/>
      <c r="ECY42" s="90"/>
      <c r="ECZ42" s="90"/>
      <c r="EDA42" s="90"/>
      <c r="EDB42" s="90"/>
      <c r="EDC42" s="90"/>
      <c r="EDD42" s="90"/>
      <c r="EDE42" s="90"/>
      <c r="EDF42" s="90"/>
      <c r="EDG42" s="90"/>
      <c r="EDH42" s="90"/>
      <c r="EDI42" s="90"/>
      <c r="EDJ42" s="90"/>
      <c r="EDK42" s="90"/>
      <c r="EDL42" s="90"/>
      <c r="EDM42" s="90"/>
      <c r="EDN42" s="90"/>
      <c r="EDO42" s="90"/>
      <c r="EDP42" s="90"/>
      <c r="EDQ42" s="90"/>
      <c r="EDR42" s="90"/>
      <c r="EDS42" s="90"/>
      <c r="EDT42" s="90"/>
      <c r="EDU42" s="90"/>
      <c r="EDV42" s="90"/>
      <c r="EDW42" s="90"/>
      <c r="EDX42" s="90"/>
      <c r="EDY42" s="90"/>
      <c r="EDZ42" s="90"/>
      <c r="EEA42" s="90"/>
      <c r="EEB42" s="90"/>
      <c r="EEC42" s="90"/>
      <c r="EED42" s="90"/>
      <c r="EEE42" s="90"/>
      <c r="EEF42" s="90"/>
      <c r="EEG42" s="90"/>
      <c r="EEH42" s="90"/>
      <c r="EEI42" s="90"/>
      <c r="EEJ42" s="90"/>
      <c r="EEK42" s="90"/>
      <c r="EEL42" s="90"/>
      <c r="EEM42" s="90"/>
      <c r="EEN42" s="90"/>
      <c r="EEO42" s="90"/>
      <c r="EEP42" s="90"/>
      <c r="EEQ42" s="90"/>
      <c r="EER42" s="90"/>
      <c r="EES42" s="90"/>
      <c r="EET42" s="90"/>
      <c r="EEU42" s="90"/>
      <c r="EEV42" s="90"/>
      <c r="EEW42" s="90"/>
      <c r="EEX42" s="90"/>
      <c r="EEY42" s="90"/>
      <c r="EEZ42" s="90"/>
      <c r="EFA42" s="90"/>
      <c r="EFB42" s="90"/>
      <c r="EFC42" s="90"/>
      <c r="EFD42" s="90"/>
      <c r="EFE42" s="90"/>
      <c r="EFF42" s="90"/>
      <c r="EFG42" s="90"/>
      <c r="EFH42" s="90"/>
      <c r="EFI42" s="90"/>
      <c r="EFJ42" s="90"/>
      <c r="EFK42" s="90"/>
      <c r="EFL42" s="90"/>
      <c r="EFM42" s="90"/>
      <c r="EFN42" s="90"/>
      <c r="EFO42" s="90"/>
      <c r="EFP42" s="90"/>
      <c r="EFQ42" s="90"/>
      <c r="EFR42" s="90"/>
      <c r="EFS42" s="90"/>
      <c r="EFT42" s="90"/>
      <c r="EFU42" s="90"/>
      <c r="EFV42" s="90"/>
      <c r="EFW42" s="90"/>
      <c r="EFX42" s="90"/>
      <c r="EFY42" s="90"/>
      <c r="EFZ42" s="90"/>
      <c r="EGA42" s="90"/>
      <c r="EGB42" s="90"/>
      <c r="EGC42" s="90"/>
      <c r="EGD42" s="90"/>
      <c r="EGE42" s="90"/>
      <c r="EGF42" s="90"/>
      <c r="EGG42" s="90"/>
      <c r="EGH42" s="90"/>
      <c r="EGI42" s="90"/>
      <c r="EGJ42" s="90"/>
      <c r="EGK42" s="90"/>
      <c r="EGL42" s="90"/>
      <c r="EGM42" s="90"/>
      <c r="EGN42" s="90"/>
      <c r="EGO42" s="90"/>
      <c r="EGP42" s="90"/>
      <c r="EGQ42" s="90"/>
      <c r="EGR42" s="90"/>
      <c r="EGS42" s="90"/>
      <c r="EGT42" s="90"/>
      <c r="EGU42" s="90"/>
      <c r="EGV42" s="90"/>
      <c r="EGW42" s="90"/>
      <c r="EGX42" s="90"/>
      <c r="EGY42" s="90"/>
      <c r="EGZ42" s="90"/>
      <c r="EHA42" s="90"/>
      <c r="EHB42" s="90"/>
      <c r="EHC42" s="90"/>
      <c r="EHD42" s="90"/>
      <c r="EHE42" s="90"/>
      <c r="EHF42" s="90"/>
      <c r="EHG42" s="90"/>
      <c r="EHH42" s="90"/>
      <c r="EHI42" s="90"/>
      <c r="EHJ42" s="90"/>
      <c r="EHK42" s="90"/>
      <c r="EHL42" s="90"/>
      <c r="EHM42" s="90"/>
      <c r="EHN42" s="90"/>
      <c r="EHO42" s="90"/>
      <c r="EHP42" s="90"/>
      <c r="EHQ42" s="90"/>
      <c r="EHR42" s="90"/>
      <c r="EHS42" s="90"/>
      <c r="EHT42" s="90"/>
      <c r="EHU42" s="90"/>
      <c r="EHV42" s="90"/>
      <c r="EHW42" s="90"/>
      <c r="EHX42" s="90"/>
      <c r="EHY42" s="90"/>
      <c r="EHZ42" s="90"/>
      <c r="EIA42" s="90"/>
      <c r="EIB42" s="90"/>
      <c r="EIC42" s="90"/>
      <c r="EID42" s="90"/>
      <c r="EIE42" s="90"/>
      <c r="EIF42" s="90"/>
      <c r="EIG42" s="90"/>
      <c r="EIH42" s="90"/>
      <c r="EII42" s="90"/>
      <c r="EIJ42" s="90"/>
      <c r="EIK42" s="90"/>
      <c r="EIL42" s="90"/>
      <c r="EIM42" s="90"/>
      <c r="EIN42" s="90"/>
      <c r="EIO42" s="90"/>
      <c r="EIP42" s="90"/>
      <c r="EIQ42" s="90"/>
      <c r="EIR42" s="90"/>
      <c r="EIS42" s="90"/>
      <c r="EIT42" s="90"/>
      <c r="EIU42" s="90"/>
      <c r="EIV42" s="90"/>
      <c r="EIW42" s="90"/>
      <c r="EIX42" s="90"/>
      <c r="EIY42" s="90"/>
      <c r="EIZ42" s="90"/>
      <c r="EJA42" s="90"/>
      <c r="EJB42" s="90"/>
      <c r="EJC42" s="90"/>
      <c r="EJD42" s="90"/>
      <c r="EJE42" s="90"/>
      <c r="EJF42" s="90"/>
      <c r="EJG42" s="90"/>
      <c r="EJH42" s="90"/>
      <c r="EJI42" s="90"/>
      <c r="EJJ42" s="90"/>
      <c r="EJK42" s="90"/>
      <c r="EJL42" s="90"/>
      <c r="EJM42" s="90"/>
      <c r="EJN42" s="90"/>
      <c r="EJO42" s="90"/>
      <c r="EJP42" s="90"/>
      <c r="EJQ42" s="90"/>
      <c r="EJR42" s="90"/>
      <c r="EJS42" s="90"/>
      <c r="EJT42" s="90"/>
      <c r="EJU42" s="90"/>
      <c r="EJV42" s="90"/>
      <c r="EJW42" s="90"/>
      <c r="EJX42" s="90"/>
      <c r="EJY42" s="90"/>
      <c r="EJZ42" s="90"/>
      <c r="EKA42" s="90"/>
      <c r="EKB42" s="90"/>
      <c r="EKC42" s="90"/>
      <c r="EKD42" s="90"/>
      <c r="EKE42" s="90"/>
      <c r="EKF42" s="90"/>
      <c r="EKG42" s="90"/>
      <c r="EKH42" s="90"/>
      <c r="EKI42" s="90"/>
      <c r="EKJ42" s="90"/>
      <c r="EKK42" s="90"/>
      <c r="EKL42" s="90"/>
      <c r="EKM42" s="90"/>
      <c r="EKN42" s="90"/>
      <c r="EKO42" s="90"/>
      <c r="EKP42" s="90"/>
      <c r="EKQ42" s="90"/>
      <c r="EKR42" s="90"/>
      <c r="EKS42" s="90"/>
      <c r="EKT42" s="90"/>
      <c r="EKU42" s="90"/>
      <c r="EKV42" s="90"/>
      <c r="EKW42" s="90"/>
      <c r="EKX42" s="90"/>
      <c r="EKY42" s="90"/>
      <c r="EKZ42" s="90"/>
      <c r="ELA42" s="90"/>
      <c r="ELB42" s="90"/>
      <c r="ELC42" s="90"/>
      <c r="ELD42" s="90"/>
      <c r="ELE42" s="90"/>
      <c r="ELF42" s="90"/>
      <c r="ELG42" s="90"/>
      <c r="ELH42" s="90"/>
      <c r="ELI42" s="90"/>
      <c r="ELJ42" s="90"/>
      <c r="ELK42" s="90"/>
      <c r="ELL42" s="90"/>
      <c r="ELM42" s="90"/>
      <c r="ELN42" s="90"/>
      <c r="ELO42" s="90"/>
      <c r="ELP42" s="90"/>
      <c r="ELQ42" s="90"/>
      <c r="ELR42" s="90"/>
      <c r="ELS42" s="90"/>
      <c r="ELT42" s="90"/>
      <c r="ELU42" s="90"/>
      <c r="ELV42" s="90"/>
      <c r="ELW42" s="90"/>
      <c r="ELX42" s="90"/>
      <c r="ELY42" s="90"/>
      <c r="ELZ42" s="90"/>
      <c r="EMA42" s="90"/>
      <c r="EMB42" s="90"/>
      <c r="EMC42" s="90"/>
      <c r="EMD42" s="90"/>
      <c r="EME42" s="90"/>
      <c r="EMF42" s="90"/>
      <c r="EMG42" s="90"/>
      <c r="EMH42" s="90"/>
      <c r="EMI42" s="90"/>
      <c r="EMJ42" s="90"/>
      <c r="EMK42" s="90"/>
      <c r="EML42" s="90"/>
      <c r="EMM42" s="90"/>
      <c r="EMN42" s="90"/>
      <c r="EMO42" s="90"/>
      <c r="EMP42" s="90"/>
      <c r="EMQ42" s="90"/>
      <c r="EMR42" s="90"/>
      <c r="EMS42" s="90"/>
      <c r="EMT42" s="90"/>
      <c r="EMU42" s="90"/>
      <c r="EMV42" s="90"/>
      <c r="EMW42" s="90"/>
      <c r="EMX42" s="90"/>
      <c r="EMY42" s="90"/>
      <c r="EMZ42" s="90"/>
      <c r="ENA42" s="90"/>
      <c r="ENB42" s="90"/>
      <c r="ENC42" s="90"/>
      <c r="END42" s="90"/>
      <c r="ENE42" s="90"/>
      <c r="ENF42" s="90"/>
      <c r="ENG42" s="90"/>
      <c r="ENH42" s="90"/>
      <c r="ENI42" s="90"/>
      <c r="ENJ42" s="90"/>
      <c r="ENK42" s="90"/>
      <c r="ENL42" s="90"/>
      <c r="ENM42" s="90"/>
      <c r="ENN42" s="90"/>
      <c r="ENO42" s="90"/>
      <c r="ENP42" s="90"/>
      <c r="ENQ42" s="90"/>
      <c r="ENR42" s="90"/>
      <c r="ENS42" s="90"/>
      <c r="ENT42" s="90"/>
      <c r="ENU42" s="90"/>
      <c r="ENV42" s="90"/>
      <c r="ENW42" s="90"/>
      <c r="ENX42" s="90"/>
      <c r="ENY42" s="90"/>
      <c r="ENZ42" s="90"/>
      <c r="EOA42" s="90"/>
      <c r="EOB42" s="90"/>
      <c r="EOC42" s="90"/>
      <c r="EOD42" s="90"/>
      <c r="EOE42" s="90"/>
      <c r="EOF42" s="90"/>
      <c r="EOG42" s="90"/>
      <c r="EOH42" s="90"/>
      <c r="EOI42" s="90"/>
      <c r="EOJ42" s="90"/>
      <c r="EOK42" s="90"/>
      <c r="EOL42" s="90"/>
      <c r="EOM42" s="90"/>
      <c r="EON42" s="90"/>
      <c r="EOO42" s="90"/>
      <c r="EOP42" s="90"/>
      <c r="EOQ42" s="90"/>
      <c r="EOR42" s="90"/>
      <c r="EOS42" s="90"/>
      <c r="EOT42" s="90"/>
      <c r="EOU42" s="90"/>
      <c r="EOV42" s="90"/>
      <c r="EOW42" s="90"/>
      <c r="EOX42" s="90"/>
      <c r="EOY42" s="90"/>
      <c r="EOZ42" s="90"/>
      <c r="EPA42" s="90"/>
      <c r="EPB42" s="90"/>
      <c r="EPC42" s="90"/>
      <c r="EPD42" s="90"/>
      <c r="EPE42" s="90"/>
      <c r="EPF42" s="90"/>
      <c r="EPG42" s="90"/>
      <c r="EPH42" s="90"/>
      <c r="EPI42" s="90"/>
      <c r="EPJ42" s="90"/>
      <c r="EPK42" s="90"/>
      <c r="EPL42" s="90"/>
      <c r="EPM42" s="90"/>
      <c r="EPN42" s="90"/>
      <c r="EPO42" s="90"/>
      <c r="EPP42" s="90"/>
      <c r="EPQ42" s="90"/>
      <c r="EPR42" s="90"/>
      <c r="EPS42" s="90"/>
      <c r="EPT42" s="90"/>
      <c r="EPU42" s="90"/>
      <c r="EPV42" s="90"/>
      <c r="EPW42" s="90"/>
      <c r="EPX42" s="90"/>
      <c r="EPY42" s="90"/>
      <c r="EPZ42" s="90"/>
      <c r="EQA42" s="90"/>
      <c r="EQB42" s="90"/>
      <c r="EQC42" s="90"/>
      <c r="EQD42" s="90"/>
      <c r="EQE42" s="90"/>
      <c r="EQF42" s="90"/>
      <c r="EQG42" s="90"/>
      <c r="EQH42" s="90"/>
      <c r="EQI42" s="90"/>
      <c r="EQJ42" s="90"/>
      <c r="EQK42" s="90"/>
      <c r="EQL42" s="90"/>
      <c r="EQM42" s="90"/>
      <c r="EQN42" s="90"/>
      <c r="EQO42" s="90"/>
      <c r="EQP42" s="90"/>
      <c r="EQQ42" s="90"/>
      <c r="EQR42" s="90"/>
      <c r="EQS42" s="90"/>
      <c r="EQT42" s="90"/>
      <c r="EQU42" s="90"/>
      <c r="EQV42" s="90"/>
      <c r="EQW42" s="90"/>
      <c r="EQX42" s="90"/>
      <c r="EQY42" s="90"/>
      <c r="EQZ42" s="90"/>
      <c r="ERA42" s="90"/>
      <c r="ERB42" s="90"/>
      <c r="ERC42" s="90"/>
      <c r="ERD42" s="90"/>
      <c r="ERE42" s="90"/>
      <c r="ERF42" s="90"/>
      <c r="ERG42" s="90"/>
      <c r="ERH42" s="90"/>
      <c r="ERI42" s="90"/>
      <c r="ERJ42" s="90"/>
      <c r="ERK42" s="90"/>
      <c r="ERL42" s="90"/>
      <c r="ERM42" s="90"/>
      <c r="ERN42" s="90"/>
      <c r="ERO42" s="90"/>
      <c r="ERP42" s="90"/>
      <c r="ERQ42" s="90"/>
      <c r="ERR42" s="90"/>
      <c r="ERS42" s="90"/>
      <c r="ERT42" s="90"/>
      <c r="ERU42" s="90"/>
      <c r="ERV42" s="90"/>
      <c r="ERW42" s="90"/>
      <c r="ERX42" s="90"/>
      <c r="ERY42" s="90"/>
      <c r="ERZ42" s="90"/>
      <c r="ESA42" s="90"/>
      <c r="ESB42" s="90"/>
      <c r="ESC42" s="90"/>
      <c r="ESD42" s="90"/>
      <c r="ESE42" s="90"/>
      <c r="ESF42" s="90"/>
      <c r="ESG42" s="90"/>
      <c r="ESH42" s="90"/>
      <c r="ESI42" s="90"/>
      <c r="ESJ42" s="90"/>
      <c r="ESK42" s="90"/>
      <c r="ESL42" s="90"/>
      <c r="ESM42" s="90"/>
      <c r="ESN42" s="90"/>
      <c r="ESO42" s="90"/>
      <c r="ESP42" s="90"/>
      <c r="ESQ42" s="90"/>
      <c r="ESR42" s="90"/>
      <c r="ESS42" s="90"/>
      <c r="EST42" s="90"/>
      <c r="ESU42" s="90"/>
      <c r="ESV42" s="90"/>
      <c r="ESW42" s="90"/>
      <c r="ESX42" s="90"/>
      <c r="ESY42" s="90"/>
      <c r="ESZ42" s="90"/>
      <c r="ETA42" s="90"/>
      <c r="ETB42" s="90"/>
      <c r="ETC42" s="90"/>
      <c r="ETD42" s="90"/>
      <c r="ETE42" s="90"/>
      <c r="ETF42" s="90"/>
      <c r="ETG42" s="90"/>
      <c r="ETH42" s="90"/>
      <c r="ETI42" s="90"/>
      <c r="ETJ42" s="90"/>
      <c r="ETK42" s="90"/>
      <c r="ETL42" s="90"/>
      <c r="ETM42" s="90"/>
      <c r="ETN42" s="90"/>
      <c r="ETO42" s="90"/>
      <c r="ETP42" s="90"/>
      <c r="ETQ42" s="90"/>
      <c r="ETR42" s="90"/>
      <c r="ETS42" s="90"/>
      <c r="ETT42" s="90"/>
      <c r="ETU42" s="90"/>
      <c r="ETV42" s="90"/>
      <c r="ETW42" s="90"/>
      <c r="ETX42" s="90"/>
      <c r="ETY42" s="90"/>
      <c r="ETZ42" s="90"/>
      <c r="EUA42" s="90"/>
      <c r="EUB42" s="90"/>
      <c r="EUC42" s="90"/>
      <c r="EUD42" s="90"/>
      <c r="EUE42" s="90"/>
      <c r="EUF42" s="90"/>
      <c r="EUG42" s="90"/>
      <c r="EUH42" s="90"/>
      <c r="EUI42" s="90"/>
      <c r="EUJ42" s="90"/>
      <c r="EUK42" s="90"/>
      <c r="EUL42" s="90"/>
      <c r="EUM42" s="90"/>
      <c r="EUN42" s="90"/>
      <c r="EUO42" s="90"/>
      <c r="EUP42" s="90"/>
      <c r="EUQ42" s="90"/>
      <c r="EUR42" s="90"/>
      <c r="EUS42" s="90"/>
      <c r="EUT42" s="90"/>
      <c r="EUU42" s="90"/>
      <c r="EUV42" s="90"/>
      <c r="EUW42" s="90"/>
      <c r="EUX42" s="90"/>
      <c r="EUY42" s="90"/>
      <c r="EUZ42" s="90"/>
      <c r="EVA42" s="90"/>
      <c r="EVB42" s="90"/>
      <c r="EVC42" s="90"/>
      <c r="EVD42" s="90"/>
      <c r="EVE42" s="90"/>
      <c r="EVF42" s="90"/>
      <c r="EVG42" s="90"/>
      <c r="EVH42" s="90"/>
      <c r="EVI42" s="90"/>
      <c r="EVJ42" s="90"/>
      <c r="EVK42" s="90"/>
      <c r="EVL42" s="90"/>
      <c r="EVM42" s="90"/>
      <c r="EVN42" s="90"/>
      <c r="EVO42" s="90"/>
      <c r="EVP42" s="90"/>
      <c r="EVQ42" s="90"/>
      <c r="EVR42" s="90"/>
      <c r="EVS42" s="90"/>
      <c r="EVT42" s="90"/>
      <c r="EVU42" s="90"/>
      <c r="EVV42" s="90"/>
      <c r="EVW42" s="90"/>
      <c r="EVX42" s="90"/>
      <c r="EVY42" s="90"/>
      <c r="EVZ42" s="90"/>
      <c r="EWA42" s="90"/>
      <c r="EWB42" s="90"/>
      <c r="EWC42" s="90"/>
      <c r="EWD42" s="90"/>
      <c r="EWE42" s="90"/>
      <c r="EWF42" s="90"/>
      <c r="EWG42" s="90"/>
      <c r="EWH42" s="90"/>
      <c r="EWI42" s="90"/>
      <c r="EWJ42" s="90"/>
      <c r="EWK42" s="90"/>
      <c r="EWL42" s="90"/>
      <c r="EWM42" s="90"/>
      <c r="EWN42" s="90"/>
      <c r="EWO42" s="90"/>
      <c r="EWP42" s="90"/>
      <c r="EWQ42" s="90"/>
      <c r="EWR42" s="90"/>
      <c r="EWS42" s="90"/>
      <c r="EWT42" s="90"/>
      <c r="EWU42" s="90"/>
      <c r="EWV42" s="90"/>
      <c r="EWW42" s="90"/>
      <c r="EWX42" s="90"/>
      <c r="EWY42" s="90"/>
      <c r="EWZ42" s="90"/>
      <c r="EXA42" s="90"/>
      <c r="EXB42" s="90"/>
      <c r="EXC42" s="90"/>
      <c r="EXD42" s="90"/>
      <c r="EXE42" s="90"/>
      <c r="EXF42" s="90"/>
      <c r="EXG42" s="90"/>
      <c r="EXH42" s="90"/>
      <c r="EXI42" s="90"/>
      <c r="EXJ42" s="90"/>
      <c r="EXK42" s="90"/>
      <c r="EXL42" s="90"/>
      <c r="EXM42" s="90"/>
      <c r="EXN42" s="90"/>
      <c r="EXO42" s="90"/>
      <c r="EXP42" s="90"/>
      <c r="EXQ42" s="90"/>
      <c r="EXR42" s="90"/>
      <c r="EXS42" s="90"/>
      <c r="EXT42" s="90"/>
      <c r="EXU42" s="90"/>
      <c r="EXV42" s="90"/>
      <c r="EXW42" s="90"/>
      <c r="EXX42" s="90"/>
      <c r="EXY42" s="90"/>
      <c r="EXZ42" s="90"/>
      <c r="EYA42" s="90"/>
      <c r="EYB42" s="90"/>
      <c r="EYC42" s="90"/>
      <c r="EYD42" s="90"/>
      <c r="EYE42" s="90"/>
      <c r="EYF42" s="90"/>
      <c r="EYG42" s="90"/>
      <c r="EYH42" s="90"/>
      <c r="EYI42" s="90"/>
      <c r="EYJ42" s="90"/>
      <c r="EYK42" s="90"/>
      <c r="EYL42" s="90"/>
      <c r="EYM42" s="90"/>
      <c r="EYN42" s="90"/>
      <c r="EYO42" s="90"/>
      <c r="EYP42" s="90"/>
      <c r="EYQ42" s="90"/>
      <c r="EYR42" s="90"/>
      <c r="EYS42" s="90"/>
      <c r="EYT42" s="90"/>
      <c r="EYU42" s="90"/>
      <c r="EYV42" s="90"/>
      <c r="EYW42" s="90"/>
      <c r="EYX42" s="90"/>
      <c r="EYY42" s="90"/>
      <c r="EYZ42" s="90"/>
      <c r="EZA42" s="90"/>
      <c r="EZB42" s="90"/>
      <c r="EZC42" s="90"/>
      <c r="EZD42" s="90"/>
      <c r="EZE42" s="90"/>
      <c r="EZF42" s="90"/>
      <c r="EZG42" s="90"/>
      <c r="EZH42" s="90"/>
      <c r="EZI42" s="90"/>
      <c r="EZJ42" s="90"/>
      <c r="EZK42" s="90"/>
      <c r="EZL42" s="90"/>
      <c r="EZM42" s="90"/>
      <c r="EZN42" s="90"/>
      <c r="EZO42" s="90"/>
      <c r="EZP42" s="90"/>
      <c r="EZQ42" s="90"/>
      <c r="EZR42" s="90"/>
      <c r="EZS42" s="90"/>
      <c r="EZT42" s="90"/>
      <c r="EZU42" s="90"/>
      <c r="EZV42" s="90"/>
      <c r="EZW42" s="90"/>
      <c r="EZX42" s="90"/>
      <c r="EZY42" s="90"/>
      <c r="EZZ42" s="90"/>
      <c r="FAA42" s="90"/>
      <c r="FAB42" s="90"/>
      <c r="FAC42" s="90"/>
      <c r="FAD42" s="90"/>
      <c r="FAE42" s="90"/>
      <c r="FAF42" s="90"/>
      <c r="FAG42" s="90"/>
      <c r="FAH42" s="90"/>
      <c r="FAI42" s="90"/>
      <c r="FAJ42" s="90"/>
      <c r="FAK42" s="90"/>
      <c r="FAL42" s="90"/>
      <c r="FAM42" s="90"/>
      <c r="FAN42" s="90"/>
      <c r="FAO42" s="90"/>
      <c r="FAP42" s="90"/>
      <c r="FAQ42" s="90"/>
      <c r="FAR42" s="90"/>
      <c r="FAS42" s="90"/>
      <c r="FAT42" s="90"/>
      <c r="FAU42" s="90"/>
      <c r="FAV42" s="90"/>
      <c r="FAW42" s="90"/>
      <c r="FAX42" s="90"/>
      <c r="FAY42" s="90"/>
      <c r="FAZ42" s="90"/>
      <c r="FBA42" s="90"/>
      <c r="FBB42" s="90"/>
      <c r="FBC42" s="90"/>
      <c r="FBD42" s="90"/>
      <c r="FBE42" s="90"/>
      <c r="FBF42" s="90"/>
      <c r="FBG42" s="90"/>
      <c r="FBH42" s="90"/>
      <c r="FBI42" s="90"/>
      <c r="FBJ42" s="90"/>
      <c r="FBK42" s="90"/>
      <c r="FBL42" s="90"/>
      <c r="FBM42" s="90"/>
      <c r="FBN42" s="90"/>
      <c r="FBO42" s="90"/>
      <c r="FBP42" s="90"/>
      <c r="FBQ42" s="90"/>
      <c r="FBR42" s="90"/>
      <c r="FBS42" s="90"/>
      <c r="FBT42" s="90"/>
      <c r="FBU42" s="90"/>
      <c r="FBV42" s="90"/>
      <c r="FBW42" s="90"/>
      <c r="FBX42" s="90"/>
      <c r="FBY42" s="90"/>
      <c r="FBZ42" s="90"/>
      <c r="FCA42" s="90"/>
      <c r="FCB42" s="90"/>
      <c r="FCC42" s="90"/>
      <c r="FCD42" s="90"/>
      <c r="FCE42" s="90"/>
      <c r="FCF42" s="90"/>
      <c r="FCG42" s="90"/>
      <c r="FCH42" s="90"/>
      <c r="FCI42" s="90"/>
      <c r="FCJ42" s="90"/>
      <c r="FCK42" s="90"/>
      <c r="FCL42" s="90"/>
      <c r="FCM42" s="90"/>
      <c r="FCN42" s="90"/>
      <c r="FCO42" s="90"/>
      <c r="FCP42" s="90"/>
      <c r="FCQ42" s="90"/>
      <c r="FCR42" s="90"/>
      <c r="FCS42" s="90"/>
      <c r="FCT42" s="90"/>
      <c r="FCU42" s="90"/>
      <c r="FCV42" s="90"/>
      <c r="FCW42" s="90"/>
      <c r="FCX42" s="90"/>
      <c r="FCY42" s="90"/>
      <c r="FCZ42" s="90"/>
      <c r="FDA42" s="90"/>
      <c r="FDB42" s="90"/>
      <c r="FDC42" s="90"/>
      <c r="FDD42" s="90"/>
      <c r="FDE42" s="90"/>
      <c r="FDF42" s="90"/>
      <c r="FDG42" s="90"/>
      <c r="FDH42" s="90"/>
      <c r="FDI42" s="90"/>
      <c r="FDJ42" s="90"/>
      <c r="FDK42" s="90"/>
      <c r="FDL42" s="90"/>
      <c r="FDM42" s="90"/>
      <c r="FDN42" s="90"/>
      <c r="FDO42" s="90"/>
      <c r="FDP42" s="90"/>
      <c r="FDQ42" s="90"/>
      <c r="FDR42" s="90"/>
      <c r="FDS42" s="90"/>
      <c r="FDT42" s="90"/>
      <c r="FDU42" s="90"/>
      <c r="FDV42" s="90"/>
      <c r="FDW42" s="90"/>
      <c r="FDX42" s="90"/>
      <c r="FDY42" s="90"/>
      <c r="FDZ42" s="90"/>
      <c r="FEA42" s="90"/>
      <c r="FEB42" s="90"/>
      <c r="FEC42" s="90"/>
      <c r="FED42" s="90"/>
      <c r="FEE42" s="90"/>
      <c r="FEF42" s="90"/>
      <c r="FEG42" s="90"/>
      <c r="FEH42" s="90"/>
      <c r="FEI42" s="90"/>
      <c r="FEJ42" s="90"/>
      <c r="FEK42" s="90"/>
      <c r="FEL42" s="90"/>
      <c r="FEM42" s="90"/>
      <c r="FEN42" s="90"/>
      <c r="FEO42" s="90"/>
      <c r="FEP42" s="90"/>
      <c r="FEQ42" s="90"/>
      <c r="FER42" s="90"/>
      <c r="FES42" s="90"/>
      <c r="FET42" s="90"/>
      <c r="FEU42" s="90"/>
      <c r="FEV42" s="90"/>
      <c r="FEW42" s="90"/>
      <c r="FEX42" s="90"/>
      <c r="FEY42" s="90"/>
      <c r="FEZ42" s="90"/>
      <c r="FFA42" s="90"/>
      <c r="FFB42" s="90"/>
      <c r="FFC42" s="90"/>
      <c r="FFD42" s="90"/>
      <c r="FFE42" s="90"/>
      <c r="FFF42" s="90"/>
      <c r="FFG42" s="90"/>
      <c r="FFH42" s="90"/>
      <c r="FFI42" s="90"/>
      <c r="FFJ42" s="90"/>
      <c r="FFK42" s="90"/>
      <c r="FFL42" s="90"/>
      <c r="FFM42" s="90"/>
      <c r="FFN42" s="90"/>
      <c r="FFO42" s="90"/>
      <c r="FFP42" s="90"/>
      <c r="FFQ42" s="90"/>
      <c r="FFR42" s="90"/>
      <c r="FFS42" s="90"/>
      <c r="FFT42" s="90"/>
      <c r="FFU42" s="90"/>
      <c r="FFV42" s="90"/>
      <c r="FFW42" s="90"/>
      <c r="FFX42" s="90"/>
      <c r="FFY42" s="90"/>
      <c r="FFZ42" s="90"/>
      <c r="FGA42" s="90"/>
      <c r="FGB42" s="90"/>
      <c r="FGC42" s="90"/>
      <c r="FGD42" s="90"/>
      <c r="FGE42" s="90"/>
      <c r="FGF42" s="90"/>
      <c r="FGG42" s="90"/>
      <c r="FGH42" s="90"/>
      <c r="FGI42" s="90"/>
      <c r="FGJ42" s="90"/>
      <c r="FGK42" s="90"/>
      <c r="FGL42" s="90"/>
      <c r="FGM42" s="90"/>
      <c r="FGN42" s="90"/>
      <c r="FGO42" s="90"/>
      <c r="FGP42" s="90"/>
      <c r="FGQ42" s="90"/>
      <c r="FGR42" s="90"/>
      <c r="FGS42" s="90"/>
      <c r="FGT42" s="90"/>
      <c r="FGU42" s="90"/>
      <c r="FGV42" s="90"/>
      <c r="FGW42" s="90"/>
      <c r="FGX42" s="90"/>
      <c r="FGY42" s="90"/>
      <c r="FGZ42" s="90"/>
      <c r="FHA42" s="90"/>
      <c r="FHB42" s="90"/>
      <c r="FHC42" s="90"/>
      <c r="FHD42" s="90"/>
      <c r="FHE42" s="90"/>
      <c r="FHF42" s="90"/>
      <c r="FHG42" s="90"/>
      <c r="FHH42" s="90"/>
      <c r="FHI42" s="90"/>
      <c r="FHJ42" s="90"/>
      <c r="FHK42" s="90"/>
      <c r="FHL42" s="90"/>
      <c r="FHM42" s="90"/>
      <c r="FHN42" s="90"/>
      <c r="FHO42" s="90"/>
      <c r="FHP42" s="90"/>
      <c r="FHQ42" s="90"/>
      <c r="FHR42" s="90"/>
      <c r="FHS42" s="90"/>
      <c r="FHT42" s="90"/>
      <c r="FHU42" s="90"/>
      <c r="FHV42" s="90"/>
      <c r="FHW42" s="90"/>
      <c r="FHX42" s="90"/>
      <c r="FHY42" s="90"/>
      <c r="FHZ42" s="90"/>
      <c r="FIA42" s="90"/>
      <c r="FIB42" s="90"/>
      <c r="FIC42" s="90"/>
      <c r="FID42" s="90"/>
      <c r="FIE42" s="90"/>
      <c r="FIF42" s="90"/>
      <c r="FIG42" s="90"/>
      <c r="FIH42" s="90"/>
      <c r="FII42" s="90"/>
      <c r="FIJ42" s="90"/>
      <c r="FIK42" s="90"/>
      <c r="FIL42" s="90"/>
      <c r="FIM42" s="90"/>
      <c r="FIN42" s="90"/>
      <c r="FIO42" s="90"/>
      <c r="FIP42" s="90"/>
      <c r="FIQ42" s="90"/>
      <c r="FIR42" s="90"/>
      <c r="FIS42" s="90"/>
      <c r="FIT42" s="90"/>
      <c r="FIU42" s="90"/>
      <c r="FIV42" s="90"/>
      <c r="FIW42" s="90"/>
      <c r="FIX42" s="90"/>
      <c r="FIY42" s="90"/>
      <c r="FIZ42" s="90"/>
      <c r="FJA42" s="90"/>
      <c r="FJB42" s="90"/>
      <c r="FJC42" s="90"/>
      <c r="FJD42" s="90"/>
      <c r="FJE42" s="90"/>
      <c r="FJF42" s="90"/>
      <c r="FJG42" s="90"/>
      <c r="FJH42" s="90"/>
      <c r="FJI42" s="90"/>
      <c r="FJJ42" s="90"/>
      <c r="FJK42" s="90"/>
      <c r="FJL42" s="90"/>
      <c r="FJM42" s="90"/>
      <c r="FJN42" s="90"/>
      <c r="FJO42" s="90"/>
      <c r="FJP42" s="90"/>
      <c r="FJQ42" s="90"/>
      <c r="FJR42" s="90"/>
      <c r="FJS42" s="90"/>
      <c r="FJT42" s="90"/>
      <c r="FJU42" s="90"/>
      <c r="FJV42" s="90"/>
      <c r="FJW42" s="90"/>
      <c r="FJX42" s="90"/>
      <c r="FJY42" s="90"/>
      <c r="FJZ42" s="90"/>
      <c r="FKA42" s="90"/>
      <c r="FKB42" s="90"/>
      <c r="FKC42" s="90"/>
      <c r="FKD42" s="90"/>
      <c r="FKE42" s="90"/>
      <c r="FKF42" s="90"/>
      <c r="FKG42" s="90"/>
      <c r="FKH42" s="90"/>
      <c r="FKI42" s="90"/>
      <c r="FKJ42" s="90"/>
      <c r="FKK42" s="90"/>
      <c r="FKL42" s="90"/>
      <c r="FKM42" s="90"/>
      <c r="FKN42" s="90"/>
      <c r="FKO42" s="90"/>
      <c r="FKP42" s="90"/>
      <c r="FKQ42" s="90"/>
      <c r="FKR42" s="90"/>
      <c r="FKS42" s="90"/>
      <c r="FKT42" s="90"/>
      <c r="FKU42" s="90"/>
      <c r="FKV42" s="90"/>
      <c r="FKW42" s="90"/>
      <c r="FKX42" s="90"/>
      <c r="FKY42" s="90"/>
      <c r="FKZ42" s="90"/>
      <c r="FLA42" s="90"/>
      <c r="FLB42" s="90"/>
      <c r="FLC42" s="90"/>
      <c r="FLD42" s="90"/>
      <c r="FLE42" s="90"/>
      <c r="FLF42" s="90"/>
      <c r="FLG42" s="90"/>
      <c r="FLH42" s="90"/>
      <c r="FLI42" s="90"/>
      <c r="FLJ42" s="90"/>
      <c r="FLK42" s="90"/>
      <c r="FLL42" s="90"/>
      <c r="FLM42" s="90"/>
      <c r="FLN42" s="90"/>
      <c r="FLO42" s="90"/>
      <c r="FLP42" s="90"/>
      <c r="FLQ42" s="90"/>
      <c r="FLR42" s="90"/>
      <c r="FLS42" s="90"/>
      <c r="FLT42" s="90"/>
      <c r="FLU42" s="90"/>
      <c r="FLV42" s="90"/>
      <c r="FLW42" s="90"/>
      <c r="FLX42" s="90"/>
      <c r="FLY42" s="90"/>
      <c r="FLZ42" s="90"/>
      <c r="FMA42" s="90"/>
      <c r="FMB42" s="90"/>
      <c r="FMC42" s="90"/>
      <c r="FMD42" s="90"/>
      <c r="FME42" s="90"/>
      <c r="FMF42" s="90"/>
      <c r="FMG42" s="90"/>
      <c r="FMH42" s="90"/>
      <c r="FMI42" s="90"/>
      <c r="FMJ42" s="90"/>
      <c r="FMK42" s="90"/>
      <c r="FML42" s="90"/>
      <c r="FMM42" s="90"/>
      <c r="FMN42" s="90"/>
      <c r="FMO42" s="90"/>
      <c r="FMP42" s="90"/>
      <c r="FMQ42" s="90"/>
      <c r="FMR42" s="90"/>
      <c r="FMS42" s="90"/>
      <c r="FMT42" s="90"/>
      <c r="FMU42" s="90"/>
      <c r="FMV42" s="90"/>
      <c r="FMW42" s="90"/>
      <c r="FMX42" s="90"/>
      <c r="FMY42" s="90"/>
      <c r="FMZ42" s="90"/>
      <c r="FNA42" s="90"/>
      <c r="FNB42" s="90"/>
      <c r="FNC42" s="90"/>
      <c r="FND42" s="90"/>
      <c r="FNE42" s="90"/>
      <c r="FNF42" s="90"/>
      <c r="FNG42" s="90"/>
      <c r="FNH42" s="90"/>
      <c r="FNI42" s="90"/>
      <c r="FNJ42" s="90"/>
      <c r="FNK42" s="90"/>
      <c r="FNL42" s="90"/>
      <c r="FNM42" s="90"/>
      <c r="FNN42" s="90"/>
      <c r="FNO42" s="90"/>
      <c r="FNP42" s="90"/>
      <c r="FNQ42" s="90"/>
      <c r="FNR42" s="90"/>
      <c r="FNS42" s="90"/>
      <c r="FNT42" s="90"/>
      <c r="FNU42" s="90"/>
      <c r="FNV42" s="90"/>
      <c r="FNW42" s="90"/>
      <c r="FNX42" s="90"/>
      <c r="FNY42" s="90"/>
      <c r="FNZ42" s="90"/>
      <c r="FOA42" s="90"/>
      <c r="FOB42" s="90"/>
      <c r="FOC42" s="90"/>
      <c r="FOD42" s="90"/>
      <c r="FOE42" s="90"/>
      <c r="FOF42" s="90"/>
      <c r="FOG42" s="90"/>
      <c r="FOH42" s="90"/>
      <c r="FOI42" s="90"/>
      <c r="FOJ42" s="90"/>
      <c r="FOK42" s="90"/>
      <c r="FOL42" s="90"/>
      <c r="FOM42" s="90"/>
      <c r="FON42" s="90"/>
      <c r="FOO42" s="90"/>
      <c r="FOP42" s="90"/>
      <c r="FOQ42" s="90"/>
      <c r="FOR42" s="90"/>
      <c r="FOS42" s="90"/>
      <c r="FOT42" s="90"/>
      <c r="FOU42" s="90"/>
      <c r="FOV42" s="90"/>
      <c r="FOW42" s="90"/>
      <c r="FOX42" s="90"/>
      <c r="FOY42" s="90"/>
      <c r="FOZ42" s="90"/>
      <c r="FPA42" s="90"/>
      <c r="FPB42" s="90"/>
      <c r="FPC42" s="90"/>
      <c r="FPD42" s="90"/>
      <c r="FPE42" s="90"/>
      <c r="FPF42" s="90"/>
      <c r="FPG42" s="90"/>
      <c r="FPH42" s="90"/>
      <c r="FPI42" s="90"/>
      <c r="FPJ42" s="90"/>
      <c r="FPK42" s="90"/>
      <c r="FPL42" s="90"/>
      <c r="FPM42" s="90"/>
      <c r="FPN42" s="90"/>
      <c r="FPO42" s="90"/>
      <c r="FPP42" s="90"/>
      <c r="FPQ42" s="90"/>
      <c r="FPR42" s="90"/>
      <c r="FPS42" s="90"/>
      <c r="FPT42" s="90"/>
      <c r="FPU42" s="90"/>
      <c r="FPV42" s="90"/>
      <c r="FPW42" s="90"/>
      <c r="FPX42" s="90"/>
      <c r="FPY42" s="90"/>
      <c r="FPZ42" s="90"/>
      <c r="FQA42" s="90"/>
      <c r="FQB42" s="90"/>
      <c r="FQC42" s="90"/>
      <c r="FQD42" s="90"/>
      <c r="FQE42" s="90"/>
      <c r="FQF42" s="90"/>
      <c r="FQG42" s="90"/>
      <c r="FQH42" s="90"/>
      <c r="FQI42" s="90"/>
      <c r="FQJ42" s="90"/>
      <c r="FQK42" s="90"/>
      <c r="FQL42" s="90"/>
      <c r="FQM42" s="90"/>
      <c r="FQN42" s="90"/>
      <c r="FQO42" s="90"/>
      <c r="FQP42" s="90"/>
      <c r="FQQ42" s="90"/>
      <c r="FQR42" s="90"/>
      <c r="FQS42" s="90"/>
      <c r="FQT42" s="90"/>
      <c r="FQU42" s="90"/>
      <c r="FQV42" s="90"/>
      <c r="FQW42" s="90"/>
      <c r="FQX42" s="90"/>
      <c r="FQY42" s="90"/>
      <c r="FQZ42" s="90"/>
      <c r="FRA42" s="90"/>
      <c r="FRB42" s="90"/>
      <c r="FRC42" s="90"/>
      <c r="FRD42" s="90"/>
      <c r="FRE42" s="90"/>
      <c r="FRF42" s="90"/>
      <c r="FRG42" s="90"/>
      <c r="FRH42" s="90"/>
      <c r="FRI42" s="90"/>
      <c r="FRJ42" s="90"/>
      <c r="FRK42" s="90"/>
      <c r="FRL42" s="90"/>
      <c r="FRM42" s="90"/>
      <c r="FRN42" s="90"/>
      <c r="FRO42" s="90"/>
      <c r="FRP42" s="90"/>
      <c r="FRQ42" s="90"/>
      <c r="FRR42" s="90"/>
      <c r="FRS42" s="90"/>
      <c r="FRT42" s="90"/>
      <c r="FRU42" s="90"/>
      <c r="FRV42" s="90"/>
      <c r="FRW42" s="90"/>
      <c r="FRX42" s="90"/>
      <c r="FRY42" s="90"/>
      <c r="FRZ42" s="90"/>
      <c r="FSA42" s="90"/>
      <c r="FSB42" s="90"/>
      <c r="FSC42" s="90"/>
      <c r="FSD42" s="90"/>
      <c r="FSE42" s="90"/>
      <c r="FSF42" s="90"/>
      <c r="FSG42" s="90"/>
      <c r="FSH42" s="90"/>
      <c r="FSI42" s="90"/>
      <c r="FSJ42" s="90"/>
      <c r="FSK42" s="90"/>
      <c r="FSL42" s="90"/>
      <c r="FSM42" s="90"/>
      <c r="FSN42" s="90"/>
      <c r="FSO42" s="90"/>
      <c r="FSP42" s="90"/>
      <c r="FSQ42" s="90"/>
      <c r="FSR42" s="90"/>
      <c r="FSS42" s="90"/>
      <c r="FST42" s="90"/>
      <c r="FSU42" s="90"/>
      <c r="FSV42" s="90"/>
      <c r="FSW42" s="90"/>
      <c r="FSX42" s="90"/>
      <c r="FSY42" s="90"/>
      <c r="FSZ42" s="90"/>
      <c r="FTA42" s="90"/>
      <c r="FTB42" s="90"/>
      <c r="FTC42" s="90"/>
      <c r="FTD42" s="90"/>
      <c r="FTE42" s="90"/>
      <c r="FTF42" s="90"/>
      <c r="FTG42" s="90"/>
      <c r="FTH42" s="90"/>
      <c r="FTI42" s="90"/>
      <c r="FTJ42" s="90"/>
      <c r="FTK42" s="90"/>
      <c r="FTL42" s="90"/>
      <c r="FTM42" s="90"/>
      <c r="FTN42" s="90"/>
      <c r="FTO42" s="90"/>
      <c r="FTP42" s="90"/>
      <c r="FTQ42" s="90"/>
      <c r="FTR42" s="90"/>
      <c r="FTS42" s="90"/>
      <c r="FTT42" s="90"/>
      <c r="FTU42" s="90"/>
      <c r="FTV42" s="90"/>
      <c r="FTW42" s="90"/>
      <c r="FTX42" s="90"/>
      <c r="FTY42" s="90"/>
      <c r="FTZ42" s="90"/>
      <c r="FUA42" s="90"/>
      <c r="FUB42" s="90"/>
      <c r="FUC42" s="90"/>
      <c r="FUD42" s="90"/>
      <c r="FUE42" s="90"/>
      <c r="FUF42" s="90"/>
      <c r="FUG42" s="90"/>
      <c r="FUH42" s="90"/>
      <c r="FUI42" s="90"/>
      <c r="FUJ42" s="90"/>
      <c r="FUK42" s="90"/>
      <c r="FUL42" s="90"/>
      <c r="FUM42" s="90"/>
      <c r="FUN42" s="90"/>
      <c r="FUO42" s="90"/>
      <c r="FUP42" s="90"/>
      <c r="FUQ42" s="90"/>
      <c r="FUR42" s="90"/>
      <c r="FUS42" s="90"/>
      <c r="FUT42" s="90"/>
      <c r="FUU42" s="90"/>
      <c r="FUV42" s="90"/>
      <c r="FUW42" s="90"/>
      <c r="FUX42" s="90"/>
      <c r="FUY42" s="90"/>
      <c r="FUZ42" s="90"/>
      <c r="FVA42" s="90"/>
      <c r="FVB42" s="90"/>
      <c r="FVC42" s="90"/>
      <c r="FVD42" s="90"/>
      <c r="FVE42" s="90"/>
      <c r="FVF42" s="90"/>
      <c r="FVG42" s="90"/>
      <c r="FVH42" s="90"/>
      <c r="FVI42" s="90"/>
      <c r="FVJ42" s="90"/>
      <c r="FVK42" s="90"/>
      <c r="FVL42" s="90"/>
      <c r="FVM42" s="90"/>
      <c r="FVN42" s="90"/>
      <c r="FVO42" s="90"/>
      <c r="FVP42" s="90"/>
      <c r="FVQ42" s="90"/>
      <c r="FVR42" s="90"/>
      <c r="FVS42" s="90"/>
      <c r="FVT42" s="90"/>
      <c r="FVU42" s="90"/>
      <c r="FVV42" s="90"/>
      <c r="FVW42" s="90"/>
      <c r="FVX42" s="90"/>
      <c r="FVY42" s="90"/>
      <c r="FVZ42" s="90"/>
      <c r="FWA42" s="90"/>
      <c r="FWB42" s="90"/>
      <c r="FWC42" s="90"/>
      <c r="FWD42" s="90"/>
      <c r="FWE42" s="90"/>
      <c r="FWF42" s="90"/>
      <c r="FWG42" s="90"/>
      <c r="FWH42" s="90"/>
      <c r="FWI42" s="90"/>
      <c r="FWJ42" s="90"/>
      <c r="FWK42" s="90"/>
      <c r="FWL42" s="90"/>
      <c r="FWM42" s="90"/>
      <c r="FWN42" s="90"/>
      <c r="FWO42" s="90"/>
      <c r="FWP42" s="90"/>
      <c r="FWQ42" s="90"/>
      <c r="FWR42" s="90"/>
      <c r="FWS42" s="90"/>
      <c r="FWT42" s="90"/>
      <c r="FWU42" s="90"/>
      <c r="FWV42" s="90"/>
      <c r="FWW42" s="90"/>
      <c r="FWX42" s="90"/>
      <c r="FWY42" s="90"/>
      <c r="FWZ42" s="90"/>
      <c r="FXA42" s="90"/>
      <c r="FXB42" s="90"/>
      <c r="FXC42" s="90"/>
      <c r="FXD42" s="90"/>
      <c r="FXE42" s="90"/>
      <c r="FXF42" s="90"/>
      <c r="FXG42" s="90"/>
      <c r="FXH42" s="90"/>
      <c r="FXI42" s="90"/>
      <c r="FXJ42" s="90"/>
      <c r="FXK42" s="90"/>
      <c r="FXL42" s="90"/>
      <c r="FXM42" s="90"/>
      <c r="FXN42" s="90"/>
      <c r="FXO42" s="90"/>
      <c r="FXP42" s="90"/>
      <c r="FXQ42" s="90"/>
      <c r="FXR42" s="90"/>
      <c r="FXS42" s="90"/>
      <c r="FXT42" s="90"/>
      <c r="FXU42" s="90"/>
      <c r="FXV42" s="90"/>
      <c r="FXW42" s="90"/>
      <c r="FXX42" s="90"/>
      <c r="FXY42" s="90"/>
      <c r="FXZ42" s="90"/>
      <c r="FYA42" s="90"/>
      <c r="FYB42" s="90"/>
      <c r="FYC42" s="90"/>
      <c r="FYD42" s="90"/>
      <c r="FYE42" s="90"/>
      <c r="FYF42" s="90"/>
      <c r="FYG42" s="90"/>
      <c r="FYH42" s="90"/>
      <c r="FYI42" s="90"/>
      <c r="FYJ42" s="90"/>
      <c r="FYK42" s="90"/>
      <c r="FYL42" s="90"/>
      <c r="FYM42" s="90"/>
      <c r="FYN42" s="90"/>
      <c r="FYO42" s="90"/>
      <c r="FYP42" s="90"/>
      <c r="FYQ42" s="90"/>
      <c r="FYR42" s="90"/>
      <c r="FYS42" s="90"/>
      <c r="FYT42" s="90"/>
      <c r="FYU42" s="90"/>
      <c r="FYV42" s="90"/>
      <c r="FYW42" s="90"/>
      <c r="FYX42" s="90"/>
      <c r="FYY42" s="90"/>
      <c r="FYZ42" s="90"/>
      <c r="FZA42" s="90"/>
      <c r="FZB42" s="90"/>
      <c r="FZC42" s="90"/>
      <c r="FZD42" s="90"/>
      <c r="FZE42" s="90"/>
      <c r="FZF42" s="90"/>
      <c r="FZG42" s="90"/>
      <c r="FZH42" s="90"/>
      <c r="FZI42" s="90"/>
      <c r="FZJ42" s="90"/>
      <c r="FZK42" s="90"/>
      <c r="FZL42" s="90"/>
      <c r="FZM42" s="90"/>
      <c r="FZN42" s="90"/>
      <c r="FZO42" s="90"/>
      <c r="FZP42" s="90"/>
      <c r="FZQ42" s="90"/>
      <c r="FZR42" s="90"/>
      <c r="FZS42" s="90"/>
      <c r="FZT42" s="90"/>
      <c r="FZU42" s="90"/>
      <c r="FZV42" s="90"/>
      <c r="FZW42" s="90"/>
      <c r="FZX42" s="90"/>
      <c r="FZY42" s="90"/>
      <c r="FZZ42" s="90"/>
      <c r="GAA42" s="90"/>
      <c r="GAB42" s="90"/>
      <c r="GAC42" s="90"/>
      <c r="GAD42" s="90"/>
      <c r="GAE42" s="90"/>
      <c r="GAF42" s="90"/>
      <c r="GAG42" s="90"/>
      <c r="GAH42" s="90"/>
      <c r="GAI42" s="90"/>
      <c r="GAJ42" s="90"/>
      <c r="GAK42" s="90"/>
      <c r="GAL42" s="90"/>
      <c r="GAM42" s="90"/>
      <c r="GAN42" s="90"/>
      <c r="GAO42" s="90"/>
      <c r="GAP42" s="90"/>
      <c r="GAQ42" s="90"/>
      <c r="GAR42" s="90"/>
      <c r="GAS42" s="90"/>
      <c r="GAT42" s="90"/>
      <c r="GAU42" s="90"/>
      <c r="GAV42" s="90"/>
      <c r="GAW42" s="90"/>
      <c r="GAX42" s="90"/>
      <c r="GAY42" s="90"/>
      <c r="GAZ42" s="90"/>
      <c r="GBA42" s="90"/>
      <c r="GBB42" s="90"/>
      <c r="GBC42" s="90"/>
      <c r="GBD42" s="90"/>
      <c r="GBE42" s="90"/>
      <c r="GBF42" s="90"/>
      <c r="GBG42" s="90"/>
      <c r="GBH42" s="90"/>
      <c r="GBI42" s="90"/>
      <c r="GBJ42" s="90"/>
      <c r="GBK42" s="90"/>
      <c r="GBL42" s="90"/>
      <c r="GBM42" s="90"/>
      <c r="GBN42" s="90"/>
      <c r="GBO42" s="90"/>
      <c r="GBP42" s="90"/>
      <c r="GBQ42" s="90"/>
      <c r="GBR42" s="90"/>
      <c r="GBS42" s="90"/>
      <c r="GBT42" s="90"/>
      <c r="GBU42" s="90"/>
      <c r="GBV42" s="90"/>
      <c r="GBW42" s="90"/>
      <c r="GBX42" s="90"/>
      <c r="GBY42" s="90"/>
      <c r="GBZ42" s="90"/>
      <c r="GCA42" s="90"/>
      <c r="GCB42" s="90"/>
      <c r="GCC42" s="90"/>
      <c r="GCD42" s="90"/>
      <c r="GCE42" s="90"/>
      <c r="GCF42" s="90"/>
      <c r="GCG42" s="90"/>
      <c r="GCH42" s="90"/>
      <c r="GCI42" s="90"/>
      <c r="GCJ42" s="90"/>
      <c r="GCK42" s="90"/>
      <c r="GCL42" s="90"/>
      <c r="GCM42" s="90"/>
      <c r="GCN42" s="90"/>
      <c r="GCO42" s="90"/>
      <c r="GCP42" s="90"/>
      <c r="GCQ42" s="90"/>
      <c r="GCR42" s="90"/>
      <c r="GCS42" s="90"/>
      <c r="GCT42" s="90"/>
      <c r="GCU42" s="90"/>
      <c r="GCV42" s="90"/>
      <c r="GCW42" s="90"/>
      <c r="GCX42" s="90"/>
      <c r="GCY42" s="90"/>
      <c r="GCZ42" s="90"/>
      <c r="GDA42" s="90"/>
      <c r="GDB42" s="90"/>
      <c r="GDC42" s="90"/>
      <c r="GDD42" s="90"/>
      <c r="GDE42" s="90"/>
      <c r="GDF42" s="90"/>
      <c r="GDG42" s="90"/>
      <c r="GDH42" s="90"/>
      <c r="GDI42" s="90"/>
      <c r="GDJ42" s="90"/>
      <c r="GDK42" s="90"/>
      <c r="GDL42" s="90"/>
      <c r="GDM42" s="90"/>
      <c r="GDN42" s="90"/>
      <c r="GDO42" s="90"/>
      <c r="GDP42" s="90"/>
      <c r="GDQ42" s="90"/>
      <c r="GDR42" s="90"/>
      <c r="GDS42" s="90"/>
      <c r="GDT42" s="90"/>
      <c r="GDU42" s="90"/>
      <c r="GDV42" s="90"/>
      <c r="GDW42" s="90"/>
      <c r="GDX42" s="90"/>
      <c r="GDY42" s="90"/>
      <c r="GDZ42" s="90"/>
      <c r="GEA42" s="90"/>
      <c r="GEB42" s="90"/>
      <c r="GEC42" s="90"/>
      <c r="GED42" s="90"/>
      <c r="GEE42" s="90"/>
      <c r="GEF42" s="90"/>
      <c r="GEG42" s="90"/>
      <c r="GEH42" s="90"/>
      <c r="GEI42" s="90"/>
      <c r="GEJ42" s="90"/>
      <c r="GEK42" s="90"/>
      <c r="GEL42" s="90"/>
      <c r="GEM42" s="90"/>
      <c r="GEN42" s="90"/>
      <c r="GEO42" s="90"/>
      <c r="GEP42" s="90"/>
      <c r="GEQ42" s="90"/>
      <c r="GER42" s="90"/>
      <c r="GES42" s="90"/>
      <c r="GET42" s="90"/>
      <c r="GEU42" s="90"/>
      <c r="GEV42" s="90"/>
      <c r="GEW42" s="90"/>
      <c r="GEX42" s="90"/>
      <c r="GEY42" s="90"/>
      <c r="GEZ42" s="90"/>
      <c r="GFA42" s="90"/>
      <c r="GFB42" s="90"/>
      <c r="GFC42" s="90"/>
      <c r="GFD42" s="90"/>
      <c r="GFE42" s="90"/>
      <c r="GFF42" s="90"/>
      <c r="GFG42" s="90"/>
      <c r="GFH42" s="90"/>
      <c r="GFI42" s="90"/>
      <c r="GFJ42" s="90"/>
      <c r="GFK42" s="90"/>
      <c r="GFL42" s="90"/>
      <c r="GFM42" s="90"/>
      <c r="GFN42" s="90"/>
      <c r="GFO42" s="90"/>
      <c r="GFP42" s="90"/>
      <c r="GFQ42" s="90"/>
      <c r="GFR42" s="90"/>
      <c r="GFS42" s="90"/>
      <c r="GFT42" s="90"/>
      <c r="GFU42" s="90"/>
      <c r="GFV42" s="90"/>
      <c r="GFW42" s="90"/>
      <c r="GFX42" s="90"/>
      <c r="GFY42" s="90"/>
      <c r="GFZ42" s="90"/>
      <c r="GGA42" s="90"/>
      <c r="GGB42" s="90"/>
      <c r="GGC42" s="90"/>
      <c r="GGD42" s="90"/>
      <c r="GGE42" s="90"/>
      <c r="GGF42" s="90"/>
      <c r="GGG42" s="90"/>
      <c r="GGH42" s="90"/>
      <c r="GGI42" s="90"/>
      <c r="GGJ42" s="90"/>
      <c r="GGK42" s="90"/>
      <c r="GGL42" s="90"/>
      <c r="GGM42" s="90"/>
      <c r="GGN42" s="90"/>
      <c r="GGO42" s="90"/>
      <c r="GGP42" s="90"/>
      <c r="GGQ42" s="90"/>
      <c r="GGR42" s="90"/>
      <c r="GGS42" s="90"/>
      <c r="GGT42" s="90"/>
      <c r="GGU42" s="90"/>
      <c r="GGV42" s="90"/>
      <c r="GGW42" s="90"/>
      <c r="GGX42" s="90"/>
      <c r="GGY42" s="90"/>
      <c r="GGZ42" s="90"/>
      <c r="GHA42" s="90"/>
      <c r="GHB42" s="90"/>
      <c r="GHC42" s="90"/>
      <c r="GHD42" s="90"/>
      <c r="GHE42" s="90"/>
      <c r="GHF42" s="90"/>
      <c r="GHG42" s="90"/>
      <c r="GHH42" s="90"/>
      <c r="GHI42" s="90"/>
      <c r="GHJ42" s="90"/>
      <c r="GHK42" s="90"/>
      <c r="GHL42" s="90"/>
      <c r="GHM42" s="90"/>
      <c r="GHN42" s="90"/>
      <c r="GHO42" s="90"/>
      <c r="GHP42" s="90"/>
      <c r="GHQ42" s="90"/>
      <c r="GHR42" s="90"/>
      <c r="GHS42" s="90"/>
      <c r="GHT42" s="90"/>
      <c r="GHU42" s="90"/>
      <c r="GHV42" s="90"/>
      <c r="GHW42" s="90"/>
      <c r="GHX42" s="90"/>
      <c r="GHY42" s="90"/>
      <c r="GHZ42" s="90"/>
      <c r="GIA42" s="90"/>
      <c r="GIB42" s="90"/>
      <c r="GIC42" s="90"/>
      <c r="GID42" s="90"/>
      <c r="GIE42" s="90"/>
      <c r="GIF42" s="90"/>
      <c r="GIG42" s="90"/>
      <c r="GIH42" s="90"/>
      <c r="GII42" s="90"/>
      <c r="GIJ42" s="90"/>
      <c r="GIK42" s="90"/>
      <c r="GIL42" s="90"/>
      <c r="GIM42" s="90"/>
      <c r="GIN42" s="90"/>
      <c r="GIO42" s="90"/>
      <c r="GIP42" s="90"/>
      <c r="GIQ42" s="90"/>
      <c r="GIR42" s="90"/>
      <c r="GIS42" s="90"/>
      <c r="GIT42" s="90"/>
      <c r="GIU42" s="90"/>
      <c r="GIV42" s="90"/>
      <c r="GIW42" s="90"/>
      <c r="GIX42" s="90"/>
      <c r="GIY42" s="90"/>
      <c r="GIZ42" s="90"/>
      <c r="GJA42" s="90"/>
      <c r="GJB42" s="90"/>
      <c r="GJC42" s="90"/>
      <c r="GJD42" s="90"/>
      <c r="GJE42" s="90"/>
      <c r="GJF42" s="90"/>
      <c r="GJG42" s="90"/>
      <c r="GJH42" s="90"/>
      <c r="GJI42" s="90"/>
      <c r="GJJ42" s="90"/>
      <c r="GJK42" s="90"/>
      <c r="GJL42" s="90"/>
      <c r="GJM42" s="90"/>
      <c r="GJN42" s="90"/>
      <c r="GJO42" s="90"/>
      <c r="GJP42" s="90"/>
      <c r="GJQ42" s="90"/>
      <c r="GJR42" s="90"/>
      <c r="GJS42" s="90"/>
      <c r="GJT42" s="90"/>
      <c r="GJU42" s="90"/>
      <c r="GJV42" s="90"/>
      <c r="GJW42" s="90"/>
      <c r="GJX42" s="90"/>
      <c r="GJY42" s="90"/>
      <c r="GJZ42" s="90"/>
      <c r="GKA42" s="90"/>
      <c r="GKB42" s="90"/>
      <c r="GKC42" s="90"/>
      <c r="GKD42" s="90"/>
      <c r="GKE42" s="90"/>
      <c r="GKF42" s="90"/>
      <c r="GKG42" s="90"/>
      <c r="GKH42" s="90"/>
      <c r="GKI42" s="90"/>
      <c r="GKJ42" s="90"/>
      <c r="GKK42" s="90"/>
      <c r="GKL42" s="90"/>
      <c r="GKM42" s="90"/>
      <c r="GKN42" s="90"/>
      <c r="GKO42" s="90"/>
      <c r="GKP42" s="90"/>
      <c r="GKQ42" s="90"/>
      <c r="GKR42" s="90"/>
      <c r="GKS42" s="90"/>
      <c r="GKT42" s="90"/>
      <c r="GKU42" s="90"/>
      <c r="GKV42" s="90"/>
      <c r="GKW42" s="90"/>
      <c r="GKX42" s="90"/>
      <c r="GKY42" s="90"/>
      <c r="GKZ42" s="90"/>
      <c r="GLA42" s="90"/>
      <c r="GLB42" s="90"/>
      <c r="GLC42" s="90"/>
      <c r="GLD42" s="90"/>
      <c r="GLE42" s="90"/>
      <c r="GLF42" s="90"/>
      <c r="GLG42" s="90"/>
      <c r="GLH42" s="90"/>
      <c r="GLI42" s="90"/>
      <c r="GLJ42" s="90"/>
      <c r="GLK42" s="90"/>
      <c r="GLL42" s="90"/>
      <c r="GLM42" s="90"/>
      <c r="GLN42" s="90"/>
      <c r="GLO42" s="90"/>
      <c r="GLP42" s="90"/>
      <c r="GLQ42" s="90"/>
      <c r="GLR42" s="90"/>
      <c r="GLS42" s="90"/>
      <c r="GLT42" s="90"/>
      <c r="GLU42" s="90"/>
      <c r="GLV42" s="90"/>
      <c r="GLW42" s="90"/>
      <c r="GLX42" s="90"/>
      <c r="GLY42" s="90"/>
      <c r="GLZ42" s="90"/>
      <c r="GMA42" s="90"/>
      <c r="GMB42" s="90"/>
      <c r="GMC42" s="90"/>
      <c r="GMD42" s="90"/>
      <c r="GME42" s="90"/>
      <c r="GMF42" s="90"/>
      <c r="GMG42" s="90"/>
      <c r="GMH42" s="90"/>
      <c r="GMI42" s="90"/>
      <c r="GMJ42" s="90"/>
      <c r="GMK42" s="90"/>
      <c r="GML42" s="90"/>
      <c r="GMM42" s="90"/>
      <c r="GMN42" s="90"/>
      <c r="GMO42" s="90"/>
      <c r="GMP42" s="90"/>
      <c r="GMQ42" s="90"/>
      <c r="GMR42" s="90"/>
      <c r="GMS42" s="90"/>
      <c r="GMT42" s="90"/>
      <c r="GMU42" s="90"/>
      <c r="GMV42" s="90"/>
      <c r="GMW42" s="90"/>
      <c r="GMX42" s="90"/>
      <c r="GMY42" s="90"/>
      <c r="GMZ42" s="90"/>
      <c r="GNA42" s="90"/>
      <c r="GNB42" s="90"/>
      <c r="GNC42" s="90"/>
      <c r="GND42" s="90"/>
      <c r="GNE42" s="90"/>
      <c r="GNF42" s="90"/>
      <c r="GNG42" s="90"/>
      <c r="GNH42" s="90"/>
      <c r="GNI42" s="90"/>
      <c r="GNJ42" s="90"/>
      <c r="GNK42" s="90"/>
      <c r="GNL42" s="90"/>
      <c r="GNM42" s="90"/>
      <c r="GNN42" s="90"/>
      <c r="GNO42" s="90"/>
      <c r="GNP42" s="90"/>
      <c r="GNQ42" s="90"/>
      <c r="GNR42" s="90"/>
      <c r="GNS42" s="90"/>
      <c r="GNT42" s="90"/>
      <c r="GNU42" s="90"/>
      <c r="GNV42" s="90"/>
      <c r="GNW42" s="90"/>
      <c r="GNX42" s="90"/>
      <c r="GNY42" s="90"/>
      <c r="GNZ42" s="90"/>
      <c r="GOA42" s="90"/>
      <c r="GOB42" s="90"/>
      <c r="GOC42" s="90"/>
      <c r="GOD42" s="90"/>
      <c r="GOE42" s="90"/>
      <c r="GOF42" s="90"/>
      <c r="GOG42" s="90"/>
      <c r="GOH42" s="90"/>
      <c r="GOI42" s="90"/>
      <c r="GOJ42" s="90"/>
      <c r="GOK42" s="90"/>
      <c r="GOL42" s="90"/>
      <c r="GOM42" s="90"/>
      <c r="GON42" s="90"/>
      <c r="GOO42" s="90"/>
      <c r="GOP42" s="90"/>
      <c r="GOQ42" s="90"/>
      <c r="GOR42" s="90"/>
      <c r="GOS42" s="90"/>
      <c r="GOT42" s="90"/>
      <c r="GOU42" s="90"/>
      <c r="GOV42" s="90"/>
      <c r="GOW42" s="90"/>
      <c r="GOX42" s="90"/>
      <c r="GOY42" s="90"/>
      <c r="GOZ42" s="90"/>
      <c r="GPA42" s="90"/>
      <c r="GPB42" s="90"/>
      <c r="GPC42" s="90"/>
      <c r="GPD42" s="90"/>
      <c r="GPE42" s="90"/>
      <c r="GPF42" s="90"/>
      <c r="GPG42" s="90"/>
      <c r="GPH42" s="90"/>
      <c r="GPI42" s="90"/>
      <c r="GPJ42" s="90"/>
      <c r="GPK42" s="90"/>
      <c r="GPL42" s="90"/>
      <c r="GPM42" s="90"/>
      <c r="GPN42" s="90"/>
      <c r="GPO42" s="90"/>
      <c r="GPP42" s="90"/>
      <c r="GPQ42" s="90"/>
      <c r="GPR42" s="90"/>
      <c r="GPS42" s="90"/>
      <c r="GPT42" s="90"/>
      <c r="GPU42" s="90"/>
      <c r="GPV42" s="90"/>
      <c r="GPW42" s="90"/>
      <c r="GPX42" s="90"/>
      <c r="GPY42" s="90"/>
      <c r="GPZ42" s="90"/>
      <c r="GQA42" s="90"/>
      <c r="GQB42" s="90"/>
      <c r="GQC42" s="90"/>
      <c r="GQD42" s="90"/>
      <c r="GQE42" s="90"/>
      <c r="GQF42" s="90"/>
      <c r="GQG42" s="90"/>
      <c r="GQH42" s="90"/>
      <c r="GQI42" s="90"/>
      <c r="GQJ42" s="90"/>
      <c r="GQK42" s="90"/>
      <c r="GQL42" s="90"/>
      <c r="GQM42" s="90"/>
      <c r="GQN42" s="90"/>
      <c r="GQO42" s="90"/>
      <c r="GQP42" s="90"/>
      <c r="GQQ42" s="90"/>
      <c r="GQR42" s="90"/>
      <c r="GQS42" s="90"/>
      <c r="GQT42" s="90"/>
      <c r="GQU42" s="90"/>
      <c r="GQV42" s="90"/>
      <c r="GQW42" s="90"/>
      <c r="GQX42" s="90"/>
      <c r="GQY42" s="90"/>
      <c r="GQZ42" s="90"/>
      <c r="GRA42" s="90"/>
      <c r="GRB42" s="90"/>
      <c r="GRC42" s="90"/>
      <c r="GRD42" s="90"/>
      <c r="GRE42" s="90"/>
      <c r="GRF42" s="90"/>
      <c r="GRG42" s="90"/>
      <c r="GRH42" s="90"/>
      <c r="GRI42" s="90"/>
      <c r="GRJ42" s="90"/>
      <c r="GRK42" s="90"/>
      <c r="GRL42" s="90"/>
      <c r="GRM42" s="90"/>
      <c r="GRN42" s="90"/>
      <c r="GRO42" s="90"/>
      <c r="GRP42" s="90"/>
      <c r="GRQ42" s="90"/>
      <c r="GRR42" s="90"/>
      <c r="GRS42" s="90"/>
      <c r="GRT42" s="90"/>
      <c r="GRU42" s="90"/>
      <c r="GRV42" s="90"/>
      <c r="GRW42" s="90"/>
      <c r="GRX42" s="90"/>
      <c r="GRY42" s="90"/>
      <c r="GRZ42" s="90"/>
      <c r="GSA42" s="90"/>
      <c r="GSB42" s="90"/>
      <c r="GSC42" s="90"/>
      <c r="GSD42" s="90"/>
      <c r="GSE42" s="90"/>
      <c r="GSF42" s="90"/>
      <c r="GSG42" s="90"/>
      <c r="GSH42" s="90"/>
      <c r="GSI42" s="90"/>
      <c r="GSJ42" s="90"/>
      <c r="GSK42" s="90"/>
      <c r="GSL42" s="90"/>
      <c r="GSM42" s="90"/>
      <c r="GSN42" s="90"/>
      <c r="GSO42" s="90"/>
      <c r="GSP42" s="90"/>
      <c r="GSQ42" s="90"/>
      <c r="GSR42" s="90"/>
      <c r="GSS42" s="90"/>
      <c r="GST42" s="90"/>
      <c r="GSU42" s="90"/>
      <c r="GSV42" s="90"/>
      <c r="GSW42" s="90"/>
      <c r="GSX42" s="90"/>
      <c r="GSY42" s="90"/>
      <c r="GSZ42" s="90"/>
      <c r="GTA42" s="90"/>
      <c r="GTB42" s="90"/>
      <c r="GTC42" s="90"/>
      <c r="GTD42" s="90"/>
      <c r="GTE42" s="90"/>
      <c r="GTF42" s="90"/>
      <c r="GTG42" s="90"/>
      <c r="GTH42" s="90"/>
      <c r="GTI42" s="90"/>
      <c r="GTJ42" s="90"/>
      <c r="GTK42" s="90"/>
      <c r="GTL42" s="90"/>
      <c r="GTM42" s="90"/>
      <c r="GTN42" s="90"/>
      <c r="GTO42" s="90"/>
      <c r="GTP42" s="90"/>
      <c r="GTQ42" s="90"/>
      <c r="GTR42" s="90"/>
      <c r="GTS42" s="90"/>
      <c r="GTT42" s="90"/>
      <c r="GTU42" s="90"/>
      <c r="GTV42" s="90"/>
      <c r="GTW42" s="90"/>
      <c r="GTX42" s="90"/>
      <c r="GTY42" s="90"/>
      <c r="GTZ42" s="90"/>
      <c r="GUA42" s="90"/>
      <c r="GUB42" s="90"/>
      <c r="GUC42" s="90"/>
      <c r="GUD42" s="90"/>
      <c r="GUE42" s="90"/>
      <c r="GUF42" s="90"/>
      <c r="GUG42" s="90"/>
      <c r="GUH42" s="90"/>
      <c r="GUI42" s="90"/>
      <c r="GUJ42" s="90"/>
      <c r="GUK42" s="90"/>
      <c r="GUL42" s="90"/>
      <c r="GUM42" s="90"/>
      <c r="GUN42" s="90"/>
      <c r="GUO42" s="90"/>
      <c r="GUP42" s="90"/>
      <c r="GUQ42" s="90"/>
      <c r="GUR42" s="90"/>
      <c r="GUS42" s="90"/>
      <c r="GUT42" s="90"/>
      <c r="GUU42" s="90"/>
      <c r="GUV42" s="90"/>
      <c r="GUW42" s="90"/>
      <c r="GUX42" s="90"/>
      <c r="GUY42" s="90"/>
      <c r="GUZ42" s="90"/>
      <c r="GVA42" s="90"/>
      <c r="GVB42" s="90"/>
      <c r="GVC42" s="90"/>
      <c r="GVD42" s="90"/>
      <c r="GVE42" s="90"/>
      <c r="GVF42" s="90"/>
      <c r="GVG42" s="90"/>
      <c r="GVH42" s="90"/>
      <c r="GVI42" s="90"/>
      <c r="GVJ42" s="90"/>
      <c r="GVK42" s="90"/>
      <c r="GVL42" s="90"/>
      <c r="GVM42" s="90"/>
      <c r="GVN42" s="90"/>
      <c r="GVO42" s="90"/>
      <c r="GVP42" s="90"/>
      <c r="GVQ42" s="90"/>
      <c r="GVR42" s="90"/>
      <c r="GVS42" s="90"/>
      <c r="GVT42" s="90"/>
      <c r="GVU42" s="90"/>
      <c r="GVV42" s="90"/>
      <c r="GVW42" s="90"/>
      <c r="GVX42" s="90"/>
      <c r="GVY42" s="90"/>
      <c r="GVZ42" s="90"/>
      <c r="GWA42" s="90"/>
      <c r="GWB42" s="90"/>
      <c r="GWC42" s="90"/>
      <c r="GWD42" s="90"/>
      <c r="GWE42" s="90"/>
      <c r="GWF42" s="90"/>
      <c r="GWG42" s="90"/>
      <c r="GWH42" s="90"/>
      <c r="GWI42" s="90"/>
      <c r="GWJ42" s="90"/>
      <c r="GWK42" s="90"/>
      <c r="GWL42" s="90"/>
      <c r="GWM42" s="90"/>
      <c r="GWN42" s="90"/>
      <c r="GWO42" s="90"/>
      <c r="GWP42" s="90"/>
      <c r="GWQ42" s="90"/>
      <c r="GWR42" s="90"/>
      <c r="GWS42" s="90"/>
      <c r="GWT42" s="90"/>
      <c r="GWU42" s="90"/>
      <c r="GWV42" s="90"/>
      <c r="GWW42" s="90"/>
      <c r="GWX42" s="90"/>
      <c r="GWY42" s="90"/>
      <c r="GWZ42" s="90"/>
      <c r="GXA42" s="90"/>
      <c r="GXB42" s="90"/>
      <c r="GXC42" s="90"/>
      <c r="GXD42" s="90"/>
      <c r="GXE42" s="90"/>
      <c r="GXF42" s="90"/>
      <c r="GXG42" s="90"/>
      <c r="GXH42" s="90"/>
      <c r="GXI42" s="90"/>
      <c r="GXJ42" s="90"/>
      <c r="GXK42" s="90"/>
      <c r="GXL42" s="90"/>
      <c r="GXM42" s="90"/>
      <c r="GXN42" s="90"/>
      <c r="GXO42" s="90"/>
      <c r="GXP42" s="90"/>
      <c r="GXQ42" s="90"/>
      <c r="GXR42" s="90"/>
      <c r="GXS42" s="90"/>
      <c r="GXT42" s="90"/>
      <c r="GXU42" s="90"/>
      <c r="GXV42" s="90"/>
      <c r="GXW42" s="90"/>
      <c r="GXX42" s="90"/>
      <c r="GXY42" s="90"/>
      <c r="GXZ42" s="90"/>
      <c r="GYA42" s="90"/>
      <c r="GYB42" s="90"/>
      <c r="GYC42" s="90"/>
      <c r="GYD42" s="90"/>
      <c r="GYE42" s="90"/>
      <c r="GYF42" s="90"/>
      <c r="GYG42" s="90"/>
      <c r="GYH42" s="90"/>
      <c r="GYI42" s="90"/>
      <c r="GYJ42" s="90"/>
      <c r="GYK42" s="90"/>
      <c r="GYL42" s="90"/>
      <c r="GYM42" s="90"/>
      <c r="GYN42" s="90"/>
      <c r="GYO42" s="90"/>
      <c r="GYP42" s="90"/>
      <c r="GYQ42" s="90"/>
      <c r="GYR42" s="90"/>
      <c r="GYS42" s="90"/>
      <c r="GYT42" s="90"/>
      <c r="GYU42" s="90"/>
      <c r="GYV42" s="90"/>
      <c r="GYW42" s="90"/>
      <c r="GYX42" s="90"/>
      <c r="GYY42" s="90"/>
      <c r="GYZ42" s="90"/>
      <c r="GZA42" s="90"/>
      <c r="GZB42" s="90"/>
      <c r="GZC42" s="90"/>
      <c r="GZD42" s="90"/>
      <c r="GZE42" s="90"/>
      <c r="GZF42" s="90"/>
      <c r="GZG42" s="90"/>
      <c r="GZH42" s="90"/>
      <c r="GZI42" s="90"/>
      <c r="GZJ42" s="90"/>
      <c r="GZK42" s="90"/>
      <c r="GZL42" s="90"/>
      <c r="GZM42" s="90"/>
      <c r="GZN42" s="90"/>
      <c r="GZO42" s="90"/>
      <c r="GZP42" s="90"/>
      <c r="GZQ42" s="90"/>
      <c r="GZR42" s="90"/>
      <c r="GZS42" s="90"/>
      <c r="GZT42" s="90"/>
      <c r="GZU42" s="90"/>
      <c r="GZV42" s="90"/>
      <c r="GZW42" s="90"/>
      <c r="GZX42" s="90"/>
      <c r="GZY42" s="90"/>
      <c r="GZZ42" s="90"/>
      <c r="HAA42" s="90"/>
      <c r="HAB42" s="90"/>
      <c r="HAC42" s="90"/>
      <c r="HAD42" s="90"/>
      <c r="HAE42" s="90"/>
      <c r="HAF42" s="90"/>
      <c r="HAG42" s="90"/>
      <c r="HAH42" s="90"/>
      <c r="HAI42" s="90"/>
      <c r="HAJ42" s="90"/>
      <c r="HAK42" s="90"/>
      <c r="HAL42" s="90"/>
      <c r="HAM42" s="90"/>
      <c r="HAN42" s="90"/>
      <c r="HAO42" s="90"/>
      <c r="HAP42" s="90"/>
      <c r="HAQ42" s="90"/>
      <c r="HAR42" s="90"/>
      <c r="HAS42" s="90"/>
      <c r="HAT42" s="90"/>
      <c r="HAU42" s="90"/>
      <c r="HAV42" s="90"/>
      <c r="HAW42" s="90"/>
      <c r="HAX42" s="90"/>
      <c r="HAY42" s="90"/>
      <c r="HAZ42" s="90"/>
      <c r="HBA42" s="90"/>
      <c r="HBB42" s="90"/>
      <c r="HBC42" s="90"/>
      <c r="HBD42" s="90"/>
      <c r="HBE42" s="90"/>
      <c r="HBF42" s="90"/>
      <c r="HBG42" s="90"/>
      <c r="HBH42" s="90"/>
      <c r="HBI42" s="90"/>
      <c r="HBJ42" s="90"/>
      <c r="HBK42" s="90"/>
      <c r="HBL42" s="90"/>
      <c r="HBM42" s="90"/>
      <c r="HBN42" s="90"/>
      <c r="HBO42" s="90"/>
      <c r="HBP42" s="90"/>
      <c r="HBQ42" s="90"/>
      <c r="HBR42" s="90"/>
      <c r="HBS42" s="90"/>
      <c r="HBT42" s="90"/>
      <c r="HBU42" s="90"/>
      <c r="HBV42" s="90"/>
      <c r="HBW42" s="90"/>
      <c r="HBX42" s="90"/>
      <c r="HBY42" s="90"/>
      <c r="HBZ42" s="90"/>
      <c r="HCA42" s="90"/>
      <c r="HCB42" s="90"/>
      <c r="HCC42" s="90"/>
      <c r="HCD42" s="90"/>
      <c r="HCE42" s="90"/>
      <c r="HCF42" s="90"/>
      <c r="HCG42" s="90"/>
      <c r="HCH42" s="90"/>
      <c r="HCI42" s="90"/>
      <c r="HCJ42" s="90"/>
      <c r="HCK42" s="90"/>
      <c r="HCL42" s="90"/>
      <c r="HCM42" s="90"/>
      <c r="HCN42" s="90"/>
      <c r="HCO42" s="90"/>
      <c r="HCP42" s="90"/>
      <c r="HCQ42" s="90"/>
      <c r="HCR42" s="90"/>
      <c r="HCS42" s="90"/>
      <c r="HCT42" s="90"/>
      <c r="HCU42" s="90"/>
      <c r="HCV42" s="90"/>
      <c r="HCW42" s="90"/>
      <c r="HCX42" s="90"/>
      <c r="HCY42" s="90"/>
      <c r="HCZ42" s="90"/>
      <c r="HDA42" s="90"/>
      <c r="HDB42" s="90"/>
      <c r="HDC42" s="90"/>
      <c r="HDD42" s="90"/>
      <c r="HDE42" s="90"/>
      <c r="HDF42" s="90"/>
      <c r="HDG42" s="90"/>
      <c r="HDH42" s="90"/>
      <c r="HDI42" s="90"/>
      <c r="HDJ42" s="90"/>
      <c r="HDK42" s="90"/>
      <c r="HDL42" s="90"/>
      <c r="HDM42" s="90"/>
      <c r="HDN42" s="90"/>
      <c r="HDO42" s="90"/>
      <c r="HDP42" s="90"/>
      <c r="HDQ42" s="90"/>
      <c r="HDR42" s="90"/>
      <c r="HDS42" s="90"/>
      <c r="HDT42" s="90"/>
      <c r="HDU42" s="90"/>
      <c r="HDV42" s="90"/>
      <c r="HDW42" s="90"/>
      <c r="HDX42" s="90"/>
      <c r="HDY42" s="90"/>
      <c r="HDZ42" s="90"/>
      <c r="HEA42" s="90"/>
      <c r="HEB42" s="90"/>
      <c r="HEC42" s="90"/>
      <c r="HED42" s="90"/>
      <c r="HEE42" s="90"/>
      <c r="HEF42" s="90"/>
      <c r="HEG42" s="90"/>
      <c r="HEH42" s="90"/>
      <c r="HEI42" s="90"/>
      <c r="HEJ42" s="90"/>
      <c r="HEK42" s="90"/>
      <c r="HEL42" s="90"/>
      <c r="HEM42" s="90"/>
      <c r="HEN42" s="90"/>
      <c r="HEO42" s="90"/>
      <c r="HEP42" s="90"/>
      <c r="HEQ42" s="90"/>
      <c r="HER42" s="90"/>
      <c r="HES42" s="90"/>
      <c r="HET42" s="90"/>
      <c r="HEU42" s="90"/>
      <c r="HEV42" s="90"/>
      <c r="HEW42" s="90"/>
      <c r="HEX42" s="90"/>
      <c r="HEY42" s="90"/>
      <c r="HEZ42" s="90"/>
      <c r="HFA42" s="90"/>
      <c r="HFB42" s="90"/>
      <c r="HFC42" s="90"/>
      <c r="HFD42" s="90"/>
      <c r="HFE42" s="90"/>
      <c r="HFF42" s="90"/>
      <c r="HFG42" s="90"/>
      <c r="HFH42" s="90"/>
      <c r="HFI42" s="90"/>
      <c r="HFJ42" s="90"/>
      <c r="HFK42" s="90"/>
      <c r="HFL42" s="90"/>
      <c r="HFM42" s="90"/>
      <c r="HFN42" s="90"/>
      <c r="HFO42" s="90"/>
      <c r="HFP42" s="90"/>
      <c r="HFQ42" s="90"/>
      <c r="HFR42" s="90"/>
      <c r="HFS42" s="90"/>
      <c r="HFT42" s="90"/>
      <c r="HFU42" s="90"/>
      <c r="HFV42" s="90"/>
      <c r="HFW42" s="90"/>
      <c r="HFX42" s="90"/>
      <c r="HFY42" s="90"/>
      <c r="HFZ42" s="90"/>
      <c r="HGA42" s="90"/>
      <c r="HGB42" s="90"/>
      <c r="HGC42" s="90"/>
      <c r="HGD42" s="90"/>
      <c r="HGE42" s="90"/>
      <c r="HGF42" s="90"/>
      <c r="HGG42" s="90"/>
      <c r="HGH42" s="90"/>
      <c r="HGI42" s="90"/>
      <c r="HGJ42" s="90"/>
      <c r="HGK42" s="90"/>
      <c r="HGL42" s="90"/>
      <c r="HGM42" s="90"/>
      <c r="HGN42" s="90"/>
      <c r="HGO42" s="90"/>
      <c r="HGP42" s="90"/>
      <c r="HGQ42" s="90"/>
      <c r="HGR42" s="90"/>
      <c r="HGS42" s="90"/>
      <c r="HGT42" s="90"/>
      <c r="HGU42" s="90"/>
      <c r="HGV42" s="90"/>
      <c r="HGW42" s="90"/>
      <c r="HGX42" s="90"/>
      <c r="HGY42" s="90"/>
      <c r="HGZ42" s="90"/>
      <c r="HHA42" s="90"/>
      <c r="HHB42" s="90"/>
      <c r="HHC42" s="90"/>
      <c r="HHD42" s="90"/>
      <c r="HHE42" s="90"/>
      <c r="HHF42" s="90"/>
      <c r="HHG42" s="90"/>
      <c r="HHH42" s="90"/>
      <c r="HHI42" s="90"/>
      <c r="HHJ42" s="90"/>
      <c r="HHK42" s="90"/>
      <c r="HHL42" s="90"/>
      <c r="HHM42" s="90"/>
      <c r="HHN42" s="90"/>
      <c r="HHO42" s="90"/>
      <c r="HHP42" s="90"/>
      <c r="HHQ42" s="90"/>
      <c r="HHR42" s="90"/>
      <c r="HHS42" s="90"/>
      <c r="HHT42" s="90"/>
      <c r="HHU42" s="90"/>
      <c r="HHV42" s="90"/>
      <c r="HHW42" s="90"/>
      <c r="HHX42" s="90"/>
      <c r="HHY42" s="90"/>
      <c r="HHZ42" s="90"/>
      <c r="HIA42" s="90"/>
      <c r="HIB42" s="90"/>
      <c r="HIC42" s="90"/>
      <c r="HID42" s="90"/>
      <c r="HIE42" s="90"/>
      <c r="HIF42" s="90"/>
      <c r="HIG42" s="90"/>
      <c r="HIH42" s="90"/>
      <c r="HII42" s="90"/>
      <c r="HIJ42" s="90"/>
      <c r="HIK42" s="90"/>
      <c r="HIL42" s="90"/>
      <c r="HIM42" s="90"/>
      <c r="HIN42" s="90"/>
      <c r="HIO42" s="90"/>
      <c r="HIP42" s="90"/>
      <c r="HIQ42" s="90"/>
      <c r="HIR42" s="90"/>
      <c r="HIS42" s="90"/>
      <c r="HIT42" s="90"/>
      <c r="HIU42" s="90"/>
      <c r="HIV42" s="90"/>
      <c r="HIW42" s="90"/>
      <c r="HIX42" s="90"/>
      <c r="HIY42" s="90"/>
      <c r="HIZ42" s="90"/>
      <c r="HJA42" s="90"/>
      <c r="HJB42" s="90"/>
      <c r="HJC42" s="90"/>
      <c r="HJD42" s="90"/>
      <c r="HJE42" s="90"/>
      <c r="HJF42" s="90"/>
      <c r="HJG42" s="90"/>
      <c r="HJH42" s="90"/>
      <c r="HJI42" s="90"/>
      <c r="HJJ42" s="90"/>
      <c r="HJK42" s="90"/>
      <c r="HJL42" s="90"/>
      <c r="HJM42" s="90"/>
      <c r="HJN42" s="90"/>
      <c r="HJO42" s="90"/>
      <c r="HJP42" s="90"/>
      <c r="HJQ42" s="90"/>
      <c r="HJR42" s="90"/>
      <c r="HJS42" s="90"/>
      <c r="HJT42" s="90"/>
      <c r="HJU42" s="90"/>
      <c r="HJV42" s="90"/>
      <c r="HJW42" s="90"/>
      <c r="HJX42" s="90"/>
      <c r="HJY42" s="90"/>
      <c r="HJZ42" s="90"/>
      <c r="HKA42" s="90"/>
      <c r="HKB42" s="90"/>
      <c r="HKC42" s="90"/>
      <c r="HKD42" s="90"/>
      <c r="HKE42" s="90"/>
      <c r="HKF42" s="90"/>
      <c r="HKG42" s="90"/>
      <c r="HKH42" s="90"/>
      <c r="HKI42" s="90"/>
      <c r="HKJ42" s="90"/>
      <c r="HKK42" s="90"/>
      <c r="HKL42" s="90"/>
      <c r="HKM42" s="90"/>
      <c r="HKN42" s="90"/>
      <c r="HKO42" s="90"/>
      <c r="HKP42" s="90"/>
      <c r="HKQ42" s="90"/>
      <c r="HKR42" s="90"/>
      <c r="HKS42" s="90"/>
      <c r="HKT42" s="90"/>
      <c r="HKU42" s="90"/>
      <c r="HKV42" s="90"/>
      <c r="HKW42" s="90"/>
      <c r="HKX42" s="90"/>
      <c r="HKY42" s="90"/>
      <c r="HKZ42" s="90"/>
      <c r="HLA42" s="90"/>
      <c r="HLB42" s="90"/>
      <c r="HLC42" s="90"/>
      <c r="HLD42" s="90"/>
      <c r="HLE42" s="90"/>
      <c r="HLF42" s="90"/>
      <c r="HLG42" s="90"/>
      <c r="HLH42" s="90"/>
      <c r="HLI42" s="90"/>
      <c r="HLJ42" s="90"/>
      <c r="HLK42" s="90"/>
      <c r="HLL42" s="90"/>
      <c r="HLM42" s="90"/>
      <c r="HLN42" s="90"/>
      <c r="HLO42" s="90"/>
      <c r="HLP42" s="90"/>
      <c r="HLQ42" s="90"/>
      <c r="HLR42" s="90"/>
      <c r="HLS42" s="90"/>
      <c r="HLT42" s="90"/>
      <c r="HLU42" s="90"/>
      <c r="HLV42" s="90"/>
      <c r="HLW42" s="90"/>
      <c r="HLX42" s="90"/>
      <c r="HLY42" s="90"/>
      <c r="HLZ42" s="90"/>
      <c r="HMA42" s="90"/>
      <c r="HMB42" s="90"/>
      <c r="HMC42" s="90"/>
      <c r="HMD42" s="90"/>
      <c r="HME42" s="90"/>
      <c r="HMF42" s="90"/>
      <c r="HMG42" s="90"/>
      <c r="HMH42" s="90"/>
      <c r="HMI42" s="90"/>
      <c r="HMJ42" s="90"/>
      <c r="HMK42" s="90"/>
      <c r="HML42" s="90"/>
      <c r="HMM42" s="90"/>
      <c r="HMN42" s="90"/>
      <c r="HMO42" s="90"/>
      <c r="HMP42" s="90"/>
      <c r="HMQ42" s="90"/>
      <c r="HMR42" s="90"/>
      <c r="HMS42" s="90"/>
      <c r="HMT42" s="90"/>
      <c r="HMU42" s="90"/>
      <c r="HMV42" s="90"/>
      <c r="HMW42" s="90"/>
      <c r="HMX42" s="90"/>
      <c r="HMY42" s="90"/>
      <c r="HMZ42" s="90"/>
      <c r="HNA42" s="90"/>
      <c r="HNB42" s="90"/>
      <c r="HNC42" s="90"/>
      <c r="HND42" s="90"/>
      <c r="HNE42" s="90"/>
      <c r="HNF42" s="90"/>
      <c r="HNG42" s="90"/>
      <c r="HNH42" s="90"/>
      <c r="HNI42" s="90"/>
      <c r="HNJ42" s="90"/>
      <c r="HNK42" s="90"/>
      <c r="HNL42" s="90"/>
      <c r="HNM42" s="90"/>
      <c r="HNN42" s="90"/>
      <c r="HNO42" s="90"/>
      <c r="HNP42" s="90"/>
      <c r="HNQ42" s="90"/>
      <c r="HNR42" s="90"/>
      <c r="HNS42" s="90"/>
      <c r="HNT42" s="90"/>
      <c r="HNU42" s="90"/>
      <c r="HNV42" s="90"/>
      <c r="HNW42" s="90"/>
      <c r="HNX42" s="90"/>
      <c r="HNY42" s="90"/>
      <c r="HNZ42" s="90"/>
      <c r="HOA42" s="90"/>
      <c r="HOB42" s="90"/>
      <c r="HOC42" s="90"/>
      <c r="HOD42" s="90"/>
      <c r="HOE42" s="90"/>
      <c r="HOF42" s="90"/>
      <c r="HOG42" s="90"/>
      <c r="HOH42" s="90"/>
      <c r="HOI42" s="90"/>
      <c r="HOJ42" s="90"/>
      <c r="HOK42" s="90"/>
      <c r="HOL42" s="90"/>
      <c r="HOM42" s="90"/>
      <c r="HON42" s="90"/>
      <c r="HOO42" s="90"/>
      <c r="HOP42" s="90"/>
      <c r="HOQ42" s="90"/>
      <c r="HOR42" s="90"/>
      <c r="HOS42" s="90"/>
      <c r="HOT42" s="90"/>
      <c r="HOU42" s="90"/>
      <c r="HOV42" s="90"/>
      <c r="HOW42" s="90"/>
      <c r="HOX42" s="90"/>
      <c r="HOY42" s="90"/>
      <c r="HOZ42" s="90"/>
      <c r="HPA42" s="90"/>
      <c r="HPB42" s="90"/>
      <c r="HPC42" s="90"/>
      <c r="HPD42" s="90"/>
      <c r="HPE42" s="90"/>
      <c r="HPF42" s="90"/>
      <c r="HPG42" s="90"/>
      <c r="HPH42" s="90"/>
      <c r="HPI42" s="90"/>
      <c r="HPJ42" s="90"/>
      <c r="HPK42" s="90"/>
      <c r="HPL42" s="90"/>
      <c r="HPM42" s="90"/>
      <c r="HPN42" s="90"/>
      <c r="HPO42" s="90"/>
      <c r="HPP42" s="90"/>
      <c r="HPQ42" s="90"/>
      <c r="HPR42" s="90"/>
      <c r="HPS42" s="90"/>
      <c r="HPT42" s="90"/>
      <c r="HPU42" s="90"/>
      <c r="HPV42" s="90"/>
      <c r="HPW42" s="90"/>
      <c r="HPX42" s="90"/>
      <c r="HPY42" s="90"/>
      <c r="HPZ42" s="90"/>
      <c r="HQA42" s="90"/>
      <c r="HQB42" s="90"/>
      <c r="HQC42" s="90"/>
      <c r="HQD42" s="90"/>
      <c r="HQE42" s="90"/>
      <c r="HQF42" s="90"/>
      <c r="HQG42" s="90"/>
      <c r="HQH42" s="90"/>
      <c r="HQI42" s="90"/>
      <c r="HQJ42" s="90"/>
      <c r="HQK42" s="90"/>
      <c r="HQL42" s="90"/>
      <c r="HQM42" s="90"/>
      <c r="HQN42" s="90"/>
      <c r="HQO42" s="90"/>
      <c r="HQP42" s="90"/>
      <c r="HQQ42" s="90"/>
      <c r="HQR42" s="90"/>
      <c r="HQS42" s="90"/>
      <c r="HQT42" s="90"/>
      <c r="HQU42" s="90"/>
      <c r="HQV42" s="90"/>
      <c r="HQW42" s="90"/>
      <c r="HQX42" s="90"/>
      <c r="HQY42" s="90"/>
      <c r="HQZ42" s="90"/>
      <c r="HRA42" s="90"/>
      <c r="HRB42" s="90"/>
      <c r="HRC42" s="90"/>
      <c r="HRD42" s="90"/>
      <c r="HRE42" s="90"/>
      <c r="HRF42" s="90"/>
      <c r="HRG42" s="90"/>
      <c r="HRH42" s="90"/>
      <c r="HRI42" s="90"/>
      <c r="HRJ42" s="90"/>
      <c r="HRK42" s="90"/>
      <c r="HRL42" s="90"/>
      <c r="HRM42" s="90"/>
      <c r="HRN42" s="90"/>
      <c r="HRO42" s="90"/>
      <c r="HRP42" s="90"/>
      <c r="HRQ42" s="90"/>
      <c r="HRR42" s="90"/>
      <c r="HRS42" s="90"/>
      <c r="HRT42" s="90"/>
      <c r="HRU42" s="90"/>
      <c r="HRV42" s="90"/>
      <c r="HRW42" s="90"/>
      <c r="HRX42" s="90"/>
      <c r="HRY42" s="90"/>
      <c r="HRZ42" s="90"/>
      <c r="HSA42" s="90"/>
      <c r="HSB42" s="90"/>
      <c r="HSC42" s="90"/>
      <c r="HSD42" s="90"/>
      <c r="HSE42" s="90"/>
      <c r="HSF42" s="90"/>
      <c r="HSG42" s="90"/>
      <c r="HSH42" s="90"/>
      <c r="HSI42" s="90"/>
      <c r="HSJ42" s="90"/>
      <c r="HSK42" s="90"/>
      <c r="HSL42" s="90"/>
      <c r="HSM42" s="90"/>
      <c r="HSN42" s="90"/>
      <c r="HSO42" s="90"/>
      <c r="HSP42" s="90"/>
      <c r="HSQ42" s="90"/>
      <c r="HSR42" s="90"/>
      <c r="HSS42" s="90"/>
      <c r="HST42" s="90"/>
      <c r="HSU42" s="90"/>
      <c r="HSV42" s="90"/>
      <c r="HSW42" s="90"/>
      <c r="HSX42" s="90"/>
      <c r="HSY42" s="90"/>
      <c r="HSZ42" s="90"/>
      <c r="HTA42" s="90"/>
      <c r="HTB42" s="90"/>
      <c r="HTC42" s="90"/>
      <c r="HTD42" s="90"/>
      <c r="HTE42" s="90"/>
      <c r="HTF42" s="90"/>
      <c r="HTG42" s="90"/>
      <c r="HTH42" s="90"/>
      <c r="HTI42" s="90"/>
      <c r="HTJ42" s="90"/>
      <c r="HTK42" s="90"/>
      <c r="HTL42" s="90"/>
      <c r="HTM42" s="90"/>
      <c r="HTN42" s="90"/>
      <c r="HTO42" s="90"/>
      <c r="HTP42" s="90"/>
      <c r="HTQ42" s="90"/>
      <c r="HTR42" s="90"/>
      <c r="HTS42" s="90"/>
      <c r="HTT42" s="90"/>
      <c r="HTU42" s="90"/>
      <c r="HTV42" s="90"/>
      <c r="HTW42" s="90"/>
      <c r="HTX42" s="90"/>
      <c r="HTY42" s="90"/>
      <c r="HTZ42" s="90"/>
      <c r="HUA42" s="90"/>
      <c r="HUB42" s="90"/>
      <c r="HUC42" s="90"/>
      <c r="HUD42" s="90"/>
      <c r="HUE42" s="90"/>
      <c r="HUF42" s="90"/>
      <c r="HUG42" s="90"/>
      <c r="HUH42" s="90"/>
      <c r="HUI42" s="90"/>
      <c r="HUJ42" s="90"/>
      <c r="HUK42" s="90"/>
      <c r="HUL42" s="90"/>
      <c r="HUM42" s="90"/>
      <c r="HUN42" s="90"/>
      <c r="HUO42" s="90"/>
      <c r="HUP42" s="90"/>
      <c r="HUQ42" s="90"/>
      <c r="HUR42" s="90"/>
      <c r="HUS42" s="90"/>
      <c r="HUT42" s="90"/>
      <c r="HUU42" s="90"/>
      <c r="HUV42" s="90"/>
      <c r="HUW42" s="90"/>
      <c r="HUX42" s="90"/>
      <c r="HUY42" s="90"/>
      <c r="HUZ42" s="90"/>
      <c r="HVA42" s="90"/>
      <c r="HVB42" s="90"/>
      <c r="HVC42" s="90"/>
      <c r="HVD42" s="90"/>
      <c r="HVE42" s="90"/>
      <c r="HVF42" s="90"/>
      <c r="HVG42" s="90"/>
      <c r="HVH42" s="90"/>
      <c r="HVI42" s="90"/>
      <c r="HVJ42" s="90"/>
      <c r="HVK42" s="90"/>
      <c r="HVL42" s="90"/>
      <c r="HVM42" s="90"/>
      <c r="HVN42" s="90"/>
      <c r="HVO42" s="90"/>
      <c r="HVP42" s="90"/>
      <c r="HVQ42" s="90"/>
      <c r="HVR42" s="90"/>
      <c r="HVS42" s="90"/>
      <c r="HVT42" s="90"/>
      <c r="HVU42" s="90"/>
      <c r="HVV42" s="90"/>
      <c r="HVW42" s="90"/>
      <c r="HVX42" s="90"/>
      <c r="HVY42" s="90"/>
      <c r="HVZ42" s="90"/>
      <c r="HWA42" s="90"/>
      <c r="HWB42" s="90"/>
      <c r="HWC42" s="90"/>
      <c r="HWD42" s="90"/>
      <c r="HWE42" s="90"/>
      <c r="HWF42" s="90"/>
      <c r="HWG42" s="90"/>
      <c r="HWH42" s="90"/>
      <c r="HWI42" s="90"/>
      <c r="HWJ42" s="90"/>
      <c r="HWK42" s="90"/>
      <c r="HWL42" s="90"/>
      <c r="HWM42" s="90"/>
      <c r="HWN42" s="90"/>
      <c r="HWO42" s="90"/>
      <c r="HWP42" s="90"/>
      <c r="HWQ42" s="90"/>
      <c r="HWR42" s="90"/>
      <c r="HWS42" s="90"/>
      <c r="HWT42" s="90"/>
      <c r="HWU42" s="90"/>
      <c r="HWV42" s="90"/>
      <c r="HWW42" s="90"/>
      <c r="HWX42" s="90"/>
      <c r="HWY42" s="90"/>
      <c r="HWZ42" s="90"/>
      <c r="HXA42" s="90"/>
      <c r="HXB42" s="90"/>
      <c r="HXC42" s="90"/>
      <c r="HXD42" s="90"/>
      <c r="HXE42" s="90"/>
      <c r="HXF42" s="90"/>
      <c r="HXG42" s="90"/>
      <c r="HXH42" s="90"/>
      <c r="HXI42" s="90"/>
      <c r="HXJ42" s="90"/>
      <c r="HXK42" s="90"/>
      <c r="HXL42" s="90"/>
      <c r="HXM42" s="90"/>
      <c r="HXN42" s="90"/>
      <c r="HXO42" s="90"/>
      <c r="HXP42" s="90"/>
      <c r="HXQ42" s="90"/>
      <c r="HXR42" s="90"/>
      <c r="HXS42" s="90"/>
      <c r="HXT42" s="90"/>
      <c r="HXU42" s="90"/>
      <c r="HXV42" s="90"/>
      <c r="HXW42" s="90"/>
      <c r="HXX42" s="90"/>
      <c r="HXY42" s="90"/>
      <c r="HXZ42" s="90"/>
      <c r="HYA42" s="90"/>
      <c r="HYB42" s="90"/>
      <c r="HYC42" s="90"/>
      <c r="HYD42" s="90"/>
      <c r="HYE42" s="90"/>
      <c r="HYF42" s="90"/>
      <c r="HYG42" s="90"/>
      <c r="HYH42" s="90"/>
      <c r="HYI42" s="90"/>
      <c r="HYJ42" s="90"/>
      <c r="HYK42" s="90"/>
      <c r="HYL42" s="90"/>
      <c r="HYM42" s="90"/>
      <c r="HYN42" s="90"/>
      <c r="HYO42" s="90"/>
      <c r="HYP42" s="90"/>
      <c r="HYQ42" s="90"/>
      <c r="HYR42" s="90"/>
      <c r="HYS42" s="90"/>
      <c r="HYT42" s="90"/>
      <c r="HYU42" s="90"/>
      <c r="HYV42" s="90"/>
      <c r="HYW42" s="90"/>
      <c r="HYX42" s="90"/>
      <c r="HYY42" s="90"/>
      <c r="HYZ42" s="90"/>
      <c r="HZA42" s="90"/>
      <c r="HZB42" s="90"/>
      <c r="HZC42" s="90"/>
      <c r="HZD42" s="90"/>
      <c r="HZE42" s="90"/>
      <c r="HZF42" s="90"/>
      <c r="HZG42" s="90"/>
      <c r="HZH42" s="90"/>
      <c r="HZI42" s="90"/>
      <c r="HZJ42" s="90"/>
      <c r="HZK42" s="90"/>
      <c r="HZL42" s="90"/>
      <c r="HZM42" s="90"/>
      <c r="HZN42" s="90"/>
      <c r="HZO42" s="90"/>
      <c r="HZP42" s="90"/>
      <c r="HZQ42" s="90"/>
      <c r="HZR42" s="90"/>
      <c r="HZS42" s="90"/>
      <c r="HZT42" s="90"/>
      <c r="HZU42" s="90"/>
      <c r="HZV42" s="90"/>
      <c r="HZW42" s="90"/>
      <c r="HZX42" s="90"/>
      <c r="HZY42" s="90"/>
      <c r="HZZ42" s="90"/>
      <c r="IAA42" s="90"/>
      <c r="IAB42" s="90"/>
      <c r="IAC42" s="90"/>
      <c r="IAD42" s="90"/>
      <c r="IAE42" s="90"/>
      <c r="IAF42" s="90"/>
      <c r="IAG42" s="90"/>
      <c r="IAH42" s="90"/>
      <c r="IAI42" s="90"/>
      <c r="IAJ42" s="90"/>
      <c r="IAK42" s="90"/>
      <c r="IAL42" s="90"/>
      <c r="IAM42" s="90"/>
      <c r="IAN42" s="90"/>
      <c r="IAO42" s="90"/>
      <c r="IAP42" s="90"/>
      <c r="IAQ42" s="90"/>
      <c r="IAR42" s="90"/>
      <c r="IAS42" s="90"/>
      <c r="IAT42" s="90"/>
      <c r="IAU42" s="90"/>
      <c r="IAV42" s="90"/>
      <c r="IAW42" s="90"/>
      <c r="IAX42" s="90"/>
      <c r="IAY42" s="90"/>
      <c r="IAZ42" s="90"/>
      <c r="IBA42" s="90"/>
      <c r="IBB42" s="90"/>
      <c r="IBC42" s="90"/>
      <c r="IBD42" s="90"/>
      <c r="IBE42" s="90"/>
      <c r="IBF42" s="90"/>
      <c r="IBG42" s="90"/>
      <c r="IBH42" s="90"/>
      <c r="IBI42" s="90"/>
      <c r="IBJ42" s="90"/>
      <c r="IBK42" s="90"/>
      <c r="IBL42" s="90"/>
      <c r="IBM42" s="90"/>
      <c r="IBN42" s="90"/>
      <c r="IBO42" s="90"/>
      <c r="IBP42" s="90"/>
      <c r="IBQ42" s="90"/>
      <c r="IBR42" s="90"/>
      <c r="IBS42" s="90"/>
      <c r="IBT42" s="90"/>
      <c r="IBU42" s="90"/>
      <c r="IBV42" s="90"/>
      <c r="IBW42" s="90"/>
      <c r="IBX42" s="90"/>
      <c r="IBY42" s="90"/>
      <c r="IBZ42" s="90"/>
      <c r="ICA42" s="90"/>
      <c r="ICB42" s="90"/>
      <c r="ICC42" s="90"/>
      <c r="ICD42" s="90"/>
      <c r="ICE42" s="90"/>
      <c r="ICF42" s="90"/>
      <c r="ICG42" s="90"/>
      <c r="ICH42" s="90"/>
      <c r="ICI42" s="90"/>
      <c r="ICJ42" s="90"/>
      <c r="ICK42" s="90"/>
      <c r="ICL42" s="90"/>
      <c r="ICM42" s="90"/>
      <c r="ICN42" s="90"/>
      <c r="ICO42" s="90"/>
      <c r="ICP42" s="90"/>
      <c r="ICQ42" s="90"/>
      <c r="ICR42" s="90"/>
      <c r="ICS42" s="90"/>
      <c r="ICT42" s="90"/>
      <c r="ICU42" s="90"/>
      <c r="ICV42" s="90"/>
      <c r="ICW42" s="90"/>
      <c r="ICX42" s="90"/>
      <c r="ICY42" s="90"/>
      <c r="ICZ42" s="90"/>
      <c r="IDA42" s="90"/>
      <c r="IDB42" s="90"/>
      <c r="IDC42" s="90"/>
      <c r="IDD42" s="90"/>
      <c r="IDE42" s="90"/>
      <c r="IDF42" s="90"/>
      <c r="IDG42" s="90"/>
      <c r="IDH42" s="90"/>
      <c r="IDI42" s="90"/>
      <c r="IDJ42" s="90"/>
      <c r="IDK42" s="90"/>
      <c r="IDL42" s="90"/>
      <c r="IDM42" s="90"/>
      <c r="IDN42" s="90"/>
      <c r="IDO42" s="90"/>
      <c r="IDP42" s="90"/>
      <c r="IDQ42" s="90"/>
      <c r="IDR42" s="90"/>
      <c r="IDS42" s="90"/>
      <c r="IDT42" s="90"/>
      <c r="IDU42" s="90"/>
      <c r="IDV42" s="90"/>
      <c r="IDW42" s="90"/>
      <c r="IDX42" s="90"/>
      <c r="IDY42" s="90"/>
      <c r="IDZ42" s="90"/>
      <c r="IEA42" s="90"/>
      <c r="IEB42" s="90"/>
      <c r="IEC42" s="90"/>
      <c r="IED42" s="90"/>
      <c r="IEE42" s="90"/>
      <c r="IEF42" s="90"/>
      <c r="IEG42" s="90"/>
      <c r="IEH42" s="90"/>
      <c r="IEI42" s="90"/>
      <c r="IEJ42" s="90"/>
      <c r="IEK42" s="90"/>
      <c r="IEL42" s="90"/>
      <c r="IEM42" s="90"/>
      <c r="IEN42" s="90"/>
      <c r="IEO42" s="90"/>
      <c r="IEP42" s="90"/>
      <c r="IEQ42" s="90"/>
      <c r="IER42" s="90"/>
      <c r="IES42" s="90"/>
      <c r="IET42" s="90"/>
      <c r="IEU42" s="90"/>
      <c r="IEV42" s="90"/>
      <c r="IEW42" s="90"/>
      <c r="IEX42" s="90"/>
      <c r="IEY42" s="90"/>
      <c r="IEZ42" s="90"/>
      <c r="IFA42" s="90"/>
      <c r="IFB42" s="90"/>
      <c r="IFC42" s="90"/>
      <c r="IFD42" s="90"/>
      <c r="IFE42" s="90"/>
      <c r="IFF42" s="90"/>
      <c r="IFG42" s="90"/>
      <c r="IFH42" s="90"/>
      <c r="IFI42" s="90"/>
      <c r="IFJ42" s="90"/>
      <c r="IFK42" s="90"/>
      <c r="IFL42" s="90"/>
      <c r="IFM42" s="90"/>
      <c r="IFN42" s="90"/>
      <c r="IFO42" s="90"/>
      <c r="IFP42" s="90"/>
      <c r="IFQ42" s="90"/>
      <c r="IFR42" s="90"/>
      <c r="IFS42" s="90"/>
      <c r="IFT42" s="90"/>
      <c r="IFU42" s="90"/>
      <c r="IFV42" s="90"/>
      <c r="IFW42" s="90"/>
      <c r="IFX42" s="90"/>
      <c r="IFY42" s="90"/>
      <c r="IFZ42" s="90"/>
      <c r="IGA42" s="90"/>
      <c r="IGB42" s="90"/>
      <c r="IGC42" s="90"/>
      <c r="IGD42" s="90"/>
      <c r="IGE42" s="90"/>
      <c r="IGF42" s="90"/>
      <c r="IGG42" s="90"/>
      <c r="IGH42" s="90"/>
      <c r="IGI42" s="90"/>
      <c r="IGJ42" s="90"/>
      <c r="IGK42" s="90"/>
      <c r="IGL42" s="90"/>
      <c r="IGM42" s="90"/>
      <c r="IGN42" s="90"/>
      <c r="IGO42" s="90"/>
      <c r="IGP42" s="90"/>
      <c r="IGQ42" s="90"/>
      <c r="IGR42" s="90"/>
      <c r="IGS42" s="90"/>
      <c r="IGT42" s="90"/>
      <c r="IGU42" s="90"/>
      <c r="IGV42" s="90"/>
      <c r="IGW42" s="90"/>
      <c r="IGX42" s="90"/>
      <c r="IGY42" s="90"/>
      <c r="IGZ42" s="90"/>
      <c r="IHA42" s="90"/>
      <c r="IHB42" s="90"/>
      <c r="IHC42" s="90"/>
      <c r="IHD42" s="90"/>
      <c r="IHE42" s="90"/>
      <c r="IHF42" s="90"/>
      <c r="IHG42" s="90"/>
      <c r="IHH42" s="90"/>
      <c r="IHI42" s="90"/>
      <c r="IHJ42" s="90"/>
      <c r="IHK42" s="90"/>
      <c r="IHL42" s="90"/>
      <c r="IHM42" s="90"/>
      <c r="IHN42" s="90"/>
      <c r="IHO42" s="90"/>
      <c r="IHP42" s="90"/>
      <c r="IHQ42" s="90"/>
      <c r="IHR42" s="90"/>
      <c r="IHS42" s="90"/>
      <c r="IHT42" s="90"/>
      <c r="IHU42" s="90"/>
      <c r="IHV42" s="90"/>
      <c r="IHW42" s="90"/>
      <c r="IHX42" s="90"/>
      <c r="IHY42" s="90"/>
      <c r="IHZ42" s="90"/>
      <c r="IIA42" s="90"/>
      <c r="IIB42" s="90"/>
      <c r="IIC42" s="90"/>
      <c r="IID42" s="90"/>
      <c r="IIE42" s="90"/>
      <c r="IIF42" s="90"/>
      <c r="IIG42" s="90"/>
      <c r="IIH42" s="90"/>
      <c r="III42" s="90"/>
      <c r="IIJ42" s="90"/>
      <c r="IIK42" s="90"/>
      <c r="IIL42" s="90"/>
      <c r="IIM42" s="90"/>
      <c r="IIN42" s="90"/>
      <c r="IIO42" s="90"/>
      <c r="IIP42" s="90"/>
      <c r="IIQ42" s="90"/>
      <c r="IIR42" s="90"/>
      <c r="IIS42" s="90"/>
      <c r="IIT42" s="90"/>
      <c r="IIU42" s="90"/>
      <c r="IIV42" s="90"/>
      <c r="IIW42" s="90"/>
      <c r="IIX42" s="90"/>
      <c r="IIY42" s="90"/>
      <c r="IIZ42" s="90"/>
      <c r="IJA42" s="90"/>
      <c r="IJB42" s="90"/>
      <c r="IJC42" s="90"/>
      <c r="IJD42" s="90"/>
      <c r="IJE42" s="90"/>
      <c r="IJF42" s="90"/>
      <c r="IJG42" s="90"/>
      <c r="IJH42" s="90"/>
      <c r="IJI42" s="90"/>
      <c r="IJJ42" s="90"/>
      <c r="IJK42" s="90"/>
      <c r="IJL42" s="90"/>
      <c r="IJM42" s="90"/>
      <c r="IJN42" s="90"/>
      <c r="IJO42" s="90"/>
      <c r="IJP42" s="90"/>
      <c r="IJQ42" s="90"/>
      <c r="IJR42" s="90"/>
      <c r="IJS42" s="90"/>
      <c r="IJT42" s="90"/>
      <c r="IJU42" s="90"/>
      <c r="IJV42" s="90"/>
      <c r="IJW42" s="90"/>
      <c r="IJX42" s="90"/>
      <c r="IJY42" s="90"/>
      <c r="IJZ42" s="90"/>
      <c r="IKA42" s="90"/>
      <c r="IKB42" s="90"/>
      <c r="IKC42" s="90"/>
      <c r="IKD42" s="90"/>
      <c r="IKE42" s="90"/>
      <c r="IKF42" s="90"/>
      <c r="IKG42" s="90"/>
      <c r="IKH42" s="90"/>
      <c r="IKI42" s="90"/>
      <c r="IKJ42" s="90"/>
      <c r="IKK42" s="90"/>
      <c r="IKL42" s="90"/>
      <c r="IKM42" s="90"/>
      <c r="IKN42" s="90"/>
      <c r="IKO42" s="90"/>
      <c r="IKP42" s="90"/>
      <c r="IKQ42" s="90"/>
      <c r="IKR42" s="90"/>
      <c r="IKS42" s="90"/>
      <c r="IKT42" s="90"/>
      <c r="IKU42" s="90"/>
      <c r="IKV42" s="90"/>
      <c r="IKW42" s="90"/>
      <c r="IKX42" s="90"/>
      <c r="IKY42" s="90"/>
      <c r="IKZ42" s="90"/>
      <c r="ILA42" s="90"/>
      <c r="ILB42" s="90"/>
      <c r="ILC42" s="90"/>
      <c r="ILD42" s="90"/>
      <c r="ILE42" s="90"/>
      <c r="ILF42" s="90"/>
      <c r="ILG42" s="90"/>
      <c r="ILH42" s="90"/>
      <c r="ILI42" s="90"/>
      <c r="ILJ42" s="90"/>
      <c r="ILK42" s="90"/>
      <c r="ILL42" s="90"/>
      <c r="ILM42" s="90"/>
      <c r="ILN42" s="90"/>
      <c r="ILO42" s="90"/>
      <c r="ILP42" s="90"/>
      <c r="ILQ42" s="90"/>
      <c r="ILR42" s="90"/>
      <c r="ILS42" s="90"/>
      <c r="ILT42" s="90"/>
      <c r="ILU42" s="90"/>
      <c r="ILV42" s="90"/>
      <c r="ILW42" s="90"/>
      <c r="ILX42" s="90"/>
      <c r="ILY42" s="90"/>
      <c r="ILZ42" s="90"/>
      <c r="IMA42" s="90"/>
      <c r="IMB42" s="90"/>
      <c r="IMC42" s="90"/>
      <c r="IMD42" s="90"/>
      <c r="IME42" s="90"/>
      <c r="IMF42" s="90"/>
      <c r="IMG42" s="90"/>
      <c r="IMH42" s="90"/>
      <c r="IMI42" s="90"/>
      <c r="IMJ42" s="90"/>
      <c r="IMK42" s="90"/>
      <c r="IML42" s="90"/>
      <c r="IMM42" s="90"/>
      <c r="IMN42" s="90"/>
      <c r="IMO42" s="90"/>
      <c r="IMP42" s="90"/>
      <c r="IMQ42" s="90"/>
      <c r="IMR42" s="90"/>
      <c r="IMS42" s="90"/>
      <c r="IMT42" s="90"/>
      <c r="IMU42" s="90"/>
      <c r="IMV42" s="90"/>
      <c r="IMW42" s="90"/>
      <c r="IMX42" s="90"/>
      <c r="IMY42" s="90"/>
      <c r="IMZ42" s="90"/>
      <c r="INA42" s="90"/>
      <c r="INB42" s="90"/>
      <c r="INC42" s="90"/>
      <c r="IND42" s="90"/>
      <c r="INE42" s="90"/>
      <c r="INF42" s="90"/>
      <c r="ING42" s="90"/>
      <c r="INH42" s="90"/>
      <c r="INI42" s="90"/>
      <c r="INJ42" s="90"/>
      <c r="INK42" s="90"/>
      <c r="INL42" s="90"/>
      <c r="INM42" s="90"/>
      <c r="INN42" s="90"/>
      <c r="INO42" s="90"/>
      <c r="INP42" s="90"/>
      <c r="INQ42" s="90"/>
      <c r="INR42" s="90"/>
      <c r="INS42" s="90"/>
      <c r="INT42" s="90"/>
      <c r="INU42" s="90"/>
      <c r="INV42" s="90"/>
      <c r="INW42" s="90"/>
      <c r="INX42" s="90"/>
      <c r="INY42" s="90"/>
      <c r="INZ42" s="90"/>
      <c r="IOA42" s="90"/>
      <c r="IOB42" s="90"/>
      <c r="IOC42" s="90"/>
      <c r="IOD42" s="90"/>
      <c r="IOE42" s="90"/>
      <c r="IOF42" s="90"/>
      <c r="IOG42" s="90"/>
      <c r="IOH42" s="90"/>
      <c r="IOI42" s="90"/>
      <c r="IOJ42" s="90"/>
      <c r="IOK42" s="90"/>
      <c r="IOL42" s="90"/>
      <c r="IOM42" s="90"/>
      <c r="ION42" s="90"/>
      <c r="IOO42" s="90"/>
      <c r="IOP42" s="90"/>
      <c r="IOQ42" s="90"/>
      <c r="IOR42" s="90"/>
      <c r="IOS42" s="90"/>
      <c r="IOT42" s="90"/>
      <c r="IOU42" s="90"/>
      <c r="IOV42" s="90"/>
      <c r="IOW42" s="90"/>
      <c r="IOX42" s="90"/>
      <c r="IOY42" s="90"/>
      <c r="IOZ42" s="90"/>
      <c r="IPA42" s="90"/>
      <c r="IPB42" s="90"/>
      <c r="IPC42" s="90"/>
      <c r="IPD42" s="90"/>
      <c r="IPE42" s="90"/>
      <c r="IPF42" s="90"/>
      <c r="IPG42" s="90"/>
      <c r="IPH42" s="90"/>
      <c r="IPI42" s="90"/>
      <c r="IPJ42" s="90"/>
      <c r="IPK42" s="90"/>
      <c r="IPL42" s="90"/>
      <c r="IPM42" s="90"/>
      <c r="IPN42" s="90"/>
      <c r="IPO42" s="90"/>
      <c r="IPP42" s="90"/>
      <c r="IPQ42" s="90"/>
      <c r="IPR42" s="90"/>
      <c r="IPS42" s="90"/>
      <c r="IPT42" s="90"/>
      <c r="IPU42" s="90"/>
      <c r="IPV42" s="90"/>
      <c r="IPW42" s="90"/>
      <c r="IPX42" s="90"/>
      <c r="IPY42" s="90"/>
      <c r="IPZ42" s="90"/>
      <c r="IQA42" s="90"/>
      <c r="IQB42" s="90"/>
      <c r="IQC42" s="90"/>
      <c r="IQD42" s="90"/>
      <c r="IQE42" s="90"/>
      <c r="IQF42" s="90"/>
      <c r="IQG42" s="90"/>
      <c r="IQH42" s="90"/>
      <c r="IQI42" s="90"/>
      <c r="IQJ42" s="90"/>
      <c r="IQK42" s="90"/>
      <c r="IQL42" s="90"/>
      <c r="IQM42" s="90"/>
      <c r="IQN42" s="90"/>
      <c r="IQO42" s="90"/>
      <c r="IQP42" s="90"/>
      <c r="IQQ42" s="90"/>
      <c r="IQR42" s="90"/>
      <c r="IQS42" s="90"/>
      <c r="IQT42" s="90"/>
      <c r="IQU42" s="90"/>
      <c r="IQV42" s="90"/>
      <c r="IQW42" s="90"/>
      <c r="IQX42" s="90"/>
      <c r="IQY42" s="90"/>
      <c r="IQZ42" s="90"/>
      <c r="IRA42" s="90"/>
      <c r="IRB42" s="90"/>
      <c r="IRC42" s="90"/>
      <c r="IRD42" s="90"/>
      <c r="IRE42" s="90"/>
      <c r="IRF42" s="90"/>
      <c r="IRG42" s="90"/>
      <c r="IRH42" s="90"/>
      <c r="IRI42" s="90"/>
      <c r="IRJ42" s="90"/>
      <c r="IRK42" s="90"/>
      <c r="IRL42" s="90"/>
      <c r="IRM42" s="90"/>
      <c r="IRN42" s="90"/>
      <c r="IRO42" s="90"/>
      <c r="IRP42" s="90"/>
      <c r="IRQ42" s="90"/>
      <c r="IRR42" s="90"/>
      <c r="IRS42" s="90"/>
      <c r="IRT42" s="90"/>
      <c r="IRU42" s="90"/>
      <c r="IRV42" s="90"/>
      <c r="IRW42" s="90"/>
      <c r="IRX42" s="90"/>
      <c r="IRY42" s="90"/>
      <c r="IRZ42" s="90"/>
      <c r="ISA42" s="90"/>
      <c r="ISB42" s="90"/>
      <c r="ISC42" s="90"/>
      <c r="ISD42" s="90"/>
      <c r="ISE42" s="90"/>
      <c r="ISF42" s="90"/>
      <c r="ISG42" s="90"/>
      <c r="ISH42" s="90"/>
      <c r="ISI42" s="90"/>
      <c r="ISJ42" s="90"/>
      <c r="ISK42" s="90"/>
      <c r="ISL42" s="90"/>
      <c r="ISM42" s="90"/>
      <c r="ISN42" s="90"/>
      <c r="ISO42" s="90"/>
      <c r="ISP42" s="90"/>
      <c r="ISQ42" s="90"/>
      <c r="ISR42" s="90"/>
      <c r="ISS42" s="90"/>
      <c r="IST42" s="90"/>
      <c r="ISU42" s="90"/>
      <c r="ISV42" s="90"/>
      <c r="ISW42" s="90"/>
      <c r="ISX42" s="90"/>
      <c r="ISY42" s="90"/>
      <c r="ISZ42" s="90"/>
      <c r="ITA42" s="90"/>
      <c r="ITB42" s="90"/>
      <c r="ITC42" s="90"/>
      <c r="ITD42" s="90"/>
      <c r="ITE42" s="90"/>
      <c r="ITF42" s="90"/>
      <c r="ITG42" s="90"/>
      <c r="ITH42" s="90"/>
      <c r="ITI42" s="90"/>
      <c r="ITJ42" s="90"/>
      <c r="ITK42" s="90"/>
      <c r="ITL42" s="90"/>
      <c r="ITM42" s="90"/>
      <c r="ITN42" s="90"/>
      <c r="ITO42" s="90"/>
      <c r="ITP42" s="90"/>
      <c r="ITQ42" s="90"/>
      <c r="ITR42" s="90"/>
      <c r="ITS42" s="90"/>
      <c r="ITT42" s="90"/>
      <c r="ITU42" s="90"/>
      <c r="ITV42" s="90"/>
      <c r="ITW42" s="90"/>
      <c r="ITX42" s="90"/>
      <c r="ITY42" s="90"/>
      <c r="ITZ42" s="90"/>
      <c r="IUA42" s="90"/>
      <c r="IUB42" s="90"/>
      <c r="IUC42" s="90"/>
      <c r="IUD42" s="90"/>
      <c r="IUE42" s="90"/>
      <c r="IUF42" s="90"/>
      <c r="IUG42" s="90"/>
      <c r="IUH42" s="90"/>
      <c r="IUI42" s="90"/>
      <c r="IUJ42" s="90"/>
      <c r="IUK42" s="90"/>
      <c r="IUL42" s="90"/>
      <c r="IUM42" s="90"/>
      <c r="IUN42" s="90"/>
      <c r="IUO42" s="90"/>
      <c r="IUP42" s="90"/>
      <c r="IUQ42" s="90"/>
      <c r="IUR42" s="90"/>
      <c r="IUS42" s="90"/>
      <c r="IUT42" s="90"/>
      <c r="IUU42" s="90"/>
      <c r="IUV42" s="90"/>
      <c r="IUW42" s="90"/>
      <c r="IUX42" s="90"/>
      <c r="IUY42" s="90"/>
      <c r="IUZ42" s="90"/>
      <c r="IVA42" s="90"/>
      <c r="IVB42" s="90"/>
      <c r="IVC42" s="90"/>
      <c r="IVD42" s="90"/>
      <c r="IVE42" s="90"/>
      <c r="IVF42" s="90"/>
      <c r="IVG42" s="90"/>
      <c r="IVH42" s="90"/>
      <c r="IVI42" s="90"/>
      <c r="IVJ42" s="90"/>
      <c r="IVK42" s="90"/>
      <c r="IVL42" s="90"/>
      <c r="IVM42" s="90"/>
      <c r="IVN42" s="90"/>
      <c r="IVO42" s="90"/>
      <c r="IVP42" s="90"/>
      <c r="IVQ42" s="90"/>
      <c r="IVR42" s="90"/>
      <c r="IVS42" s="90"/>
      <c r="IVT42" s="90"/>
      <c r="IVU42" s="90"/>
      <c r="IVV42" s="90"/>
      <c r="IVW42" s="90"/>
      <c r="IVX42" s="90"/>
      <c r="IVY42" s="90"/>
      <c r="IVZ42" s="90"/>
      <c r="IWA42" s="90"/>
      <c r="IWB42" s="90"/>
      <c r="IWC42" s="90"/>
      <c r="IWD42" s="90"/>
      <c r="IWE42" s="90"/>
      <c r="IWF42" s="90"/>
      <c r="IWG42" s="90"/>
      <c r="IWH42" s="90"/>
      <c r="IWI42" s="90"/>
      <c r="IWJ42" s="90"/>
      <c r="IWK42" s="90"/>
      <c r="IWL42" s="90"/>
      <c r="IWM42" s="90"/>
      <c r="IWN42" s="90"/>
      <c r="IWO42" s="90"/>
      <c r="IWP42" s="90"/>
      <c r="IWQ42" s="90"/>
      <c r="IWR42" s="90"/>
      <c r="IWS42" s="90"/>
      <c r="IWT42" s="90"/>
      <c r="IWU42" s="90"/>
      <c r="IWV42" s="90"/>
      <c r="IWW42" s="90"/>
      <c r="IWX42" s="90"/>
      <c r="IWY42" s="90"/>
      <c r="IWZ42" s="90"/>
      <c r="IXA42" s="90"/>
      <c r="IXB42" s="90"/>
      <c r="IXC42" s="90"/>
      <c r="IXD42" s="90"/>
      <c r="IXE42" s="90"/>
      <c r="IXF42" s="90"/>
      <c r="IXG42" s="90"/>
      <c r="IXH42" s="90"/>
      <c r="IXI42" s="90"/>
      <c r="IXJ42" s="90"/>
      <c r="IXK42" s="90"/>
      <c r="IXL42" s="90"/>
      <c r="IXM42" s="90"/>
      <c r="IXN42" s="90"/>
      <c r="IXO42" s="90"/>
      <c r="IXP42" s="90"/>
      <c r="IXQ42" s="90"/>
      <c r="IXR42" s="90"/>
      <c r="IXS42" s="90"/>
      <c r="IXT42" s="90"/>
      <c r="IXU42" s="90"/>
      <c r="IXV42" s="90"/>
      <c r="IXW42" s="90"/>
      <c r="IXX42" s="90"/>
      <c r="IXY42" s="90"/>
      <c r="IXZ42" s="90"/>
      <c r="IYA42" s="90"/>
      <c r="IYB42" s="90"/>
      <c r="IYC42" s="90"/>
      <c r="IYD42" s="90"/>
      <c r="IYE42" s="90"/>
      <c r="IYF42" s="90"/>
      <c r="IYG42" s="90"/>
      <c r="IYH42" s="90"/>
      <c r="IYI42" s="90"/>
      <c r="IYJ42" s="90"/>
      <c r="IYK42" s="90"/>
      <c r="IYL42" s="90"/>
      <c r="IYM42" s="90"/>
      <c r="IYN42" s="90"/>
      <c r="IYO42" s="90"/>
      <c r="IYP42" s="90"/>
      <c r="IYQ42" s="90"/>
      <c r="IYR42" s="90"/>
      <c r="IYS42" s="90"/>
      <c r="IYT42" s="90"/>
      <c r="IYU42" s="90"/>
      <c r="IYV42" s="90"/>
      <c r="IYW42" s="90"/>
      <c r="IYX42" s="90"/>
      <c r="IYY42" s="90"/>
      <c r="IYZ42" s="90"/>
      <c r="IZA42" s="90"/>
      <c r="IZB42" s="90"/>
      <c r="IZC42" s="90"/>
      <c r="IZD42" s="90"/>
      <c r="IZE42" s="90"/>
      <c r="IZF42" s="90"/>
      <c r="IZG42" s="90"/>
      <c r="IZH42" s="90"/>
      <c r="IZI42" s="90"/>
      <c r="IZJ42" s="90"/>
      <c r="IZK42" s="90"/>
      <c r="IZL42" s="90"/>
      <c r="IZM42" s="90"/>
      <c r="IZN42" s="90"/>
      <c r="IZO42" s="90"/>
      <c r="IZP42" s="90"/>
      <c r="IZQ42" s="90"/>
      <c r="IZR42" s="90"/>
      <c r="IZS42" s="90"/>
      <c r="IZT42" s="90"/>
      <c r="IZU42" s="90"/>
      <c r="IZV42" s="90"/>
      <c r="IZW42" s="90"/>
      <c r="IZX42" s="90"/>
      <c r="IZY42" s="90"/>
      <c r="IZZ42" s="90"/>
      <c r="JAA42" s="90"/>
      <c r="JAB42" s="90"/>
      <c r="JAC42" s="90"/>
      <c r="JAD42" s="90"/>
      <c r="JAE42" s="90"/>
      <c r="JAF42" s="90"/>
      <c r="JAG42" s="90"/>
      <c r="JAH42" s="90"/>
      <c r="JAI42" s="90"/>
      <c r="JAJ42" s="90"/>
      <c r="JAK42" s="90"/>
      <c r="JAL42" s="90"/>
      <c r="JAM42" s="90"/>
      <c r="JAN42" s="90"/>
      <c r="JAO42" s="90"/>
      <c r="JAP42" s="90"/>
      <c r="JAQ42" s="90"/>
      <c r="JAR42" s="90"/>
      <c r="JAS42" s="90"/>
      <c r="JAT42" s="90"/>
      <c r="JAU42" s="90"/>
      <c r="JAV42" s="90"/>
      <c r="JAW42" s="90"/>
      <c r="JAX42" s="90"/>
      <c r="JAY42" s="90"/>
      <c r="JAZ42" s="90"/>
      <c r="JBA42" s="90"/>
      <c r="JBB42" s="90"/>
      <c r="JBC42" s="90"/>
      <c r="JBD42" s="90"/>
      <c r="JBE42" s="90"/>
      <c r="JBF42" s="90"/>
      <c r="JBG42" s="90"/>
      <c r="JBH42" s="90"/>
      <c r="JBI42" s="90"/>
      <c r="JBJ42" s="90"/>
      <c r="JBK42" s="90"/>
      <c r="JBL42" s="90"/>
      <c r="JBM42" s="90"/>
      <c r="JBN42" s="90"/>
      <c r="JBO42" s="90"/>
      <c r="JBP42" s="90"/>
      <c r="JBQ42" s="90"/>
      <c r="JBR42" s="90"/>
      <c r="JBS42" s="90"/>
      <c r="JBT42" s="90"/>
      <c r="JBU42" s="90"/>
      <c r="JBV42" s="90"/>
      <c r="JBW42" s="90"/>
      <c r="JBX42" s="90"/>
      <c r="JBY42" s="90"/>
      <c r="JBZ42" s="90"/>
      <c r="JCA42" s="90"/>
      <c r="JCB42" s="90"/>
      <c r="JCC42" s="90"/>
      <c r="JCD42" s="90"/>
      <c r="JCE42" s="90"/>
      <c r="JCF42" s="90"/>
      <c r="JCG42" s="90"/>
      <c r="JCH42" s="90"/>
      <c r="JCI42" s="90"/>
      <c r="JCJ42" s="90"/>
      <c r="JCK42" s="90"/>
      <c r="JCL42" s="90"/>
      <c r="JCM42" s="90"/>
      <c r="JCN42" s="90"/>
      <c r="JCO42" s="90"/>
      <c r="JCP42" s="90"/>
      <c r="JCQ42" s="90"/>
      <c r="JCR42" s="90"/>
      <c r="JCS42" s="90"/>
      <c r="JCT42" s="90"/>
      <c r="JCU42" s="90"/>
      <c r="JCV42" s="90"/>
      <c r="JCW42" s="90"/>
      <c r="JCX42" s="90"/>
      <c r="JCY42" s="90"/>
      <c r="JCZ42" s="90"/>
      <c r="JDA42" s="90"/>
      <c r="JDB42" s="90"/>
      <c r="JDC42" s="90"/>
      <c r="JDD42" s="90"/>
      <c r="JDE42" s="90"/>
      <c r="JDF42" s="90"/>
      <c r="JDG42" s="90"/>
      <c r="JDH42" s="90"/>
      <c r="JDI42" s="90"/>
      <c r="JDJ42" s="90"/>
      <c r="JDK42" s="90"/>
      <c r="JDL42" s="90"/>
      <c r="JDM42" s="90"/>
      <c r="JDN42" s="90"/>
      <c r="JDO42" s="90"/>
      <c r="JDP42" s="90"/>
      <c r="JDQ42" s="90"/>
      <c r="JDR42" s="90"/>
      <c r="JDS42" s="90"/>
      <c r="JDT42" s="90"/>
      <c r="JDU42" s="90"/>
      <c r="JDV42" s="90"/>
      <c r="JDW42" s="90"/>
      <c r="JDX42" s="90"/>
      <c r="JDY42" s="90"/>
      <c r="JDZ42" s="90"/>
      <c r="JEA42" s="90"/>
      <c r="JEB42" s="90"/>
      <c r="JEC42" s="90"/>
      <c r="JED42" s="90"/>
      <c r="JEE42" s="90"/>
      <c r="JEF42" s="90"/>
      <c r="JEG42" s="90"/>
      <c r="JEH42" s="90"/>
      <c r="JEI42" s="90"/>
      <c r="JEJ42" s="90"/>
      <c r="JEK42" s="90"/>
      <c r="JEL42" s="90"/>
      <c r="JEM42" s="90"/>
      <c r="JEN42" s="90"/>
      <c r="JEO42" s="90"/>
      <c r="JEP42" s="90"/>
      <c r="JEQ42" s="90"/>
      <c r="JER42" s="90"/>
      <c r="JES42" s="90"/>
      <c r="JET42" s="90"/>
      <c r="JEU42" s="90"/>
      <c r="JEV42" s="90"/>
      <c r="JEW42" s="90"/>
      <c r="JEX42" s="90"/>
      <c r="JEY42" s="90"/>
      <c r="JEZ42" s="90"/>
      <c r="JFA42" s="90"/>
      <c r="JFB42" s="90"/>
      <c r="JFC42" s="90"/>
      <c r="JFD42" s="90"/>
      <c r="JFE42" s="90"/>
      <c r="JFF42" s="90"/>
      <c r="JFG42" s="90"/>
      <c r="JFH42" s="90"/>
      <c r="JFI42" s="90"/>
      <c r="JFJ42" s="90"/>
      <c r="JFK42" s="90"/>
      <c r="JFL42" s="90"/>
      <c r="JFM42" s="90"/>
      <c r="JFN42" s="90"/>
      <c r="JFO42" s="90"/>
      <c r="JFP42" s="90"/>
      <c r="JFQ42" s="90"/>
      <c r="JFR42" s="90"/>
      <c r="JFS42" s="90"/>
      <c r="JFT42" s="90"/>
      <c r="JFU42" s="90"/>
      <c r="JFV42" s="90"/>
      <c r="JFW42" s="90"/>
      <c r="JFX42" s="90"/>
      <c r="JFY42" s="90"/>
      <c r="JFZ42" s="90"/>
      <c r="JGA42" s="90"/>
      <c r="JGB42" s="90"/>
      <c r="JGC42" s="90"/>
      <c r="JGD42" s="90"/>
      <c r="JGE42" s="90"/>
      <c r="JGF42" s="90"/>
      <c r="JGG42" s="90"/>
      <c r="JGH42" s="90"/>
      <c r="JGI42" s="90"/>
      <c r="JGJ42" s="90"/>
      <c r="JGK42" s="90"/>
      <c r="JGL42" s="90"/>
      <c r="JGM42" s="90"/>
      <c r="JGN42" s="90"/>
      <c r="JGO42" s="90"/>
      <c r="JGP42" s="90"/>
      <c r="JGQ42" s="90"/>
      <c r="JGR42" s="90"/>
      <c r="JGS42" s="90"/>
      <c r="JGT42" s="90"/>
      <c r="JGU42" s="90"/>
      <c r="JGV42" s="90"/>
      <c r="JGW42" s="90"/>
      <c r="JGX42" s="90"/>
      <c r="JGY42" s="90"/>
      <c r="JGZ42" s="90"/>
      <c r="JHA42" s="90"/>
      <c r="JHB42" s="90"/>
      <c r="JHC42" s="90"/>
      <c r="JHD42" s="90"/>
      <c r="JHE42" s="90"/>
      <c r="JHF42" s="90"/>
      <c r="JHG42" s="90"/>
      <c r="JHH42" s="90"/>
      <c r="JHI42" s="90"/>
      <c r="JHJ42" s="90"/>
      <c r="JHK42" s="90"/>
      <c r="JHL42" s="90"/>
      <c r="JHM42" s="90"/>
      <c r="JHN42" s="90"/>
      <c r="JHO42" s="90"/>
      <c r="JHP42" s="90"/>
      <c r="JHQ42" s="90"/>
      <c r="JHR42" s="90"/>
      <c r="JHS42" s="90"/>
      <c r="JHT42" s="90"/>
      <c r="JHU42" s="90"/>
      <c r="JHV42" s="90"/>
      <c r="JHW42" s="90"/>
      <c r="JHX42" s="90"/>
      <c r="JHY42" s="90"/>
      <c r="JHZ42" s="90"/>
      <c r="JIA42" s="90"/>
      <c r="JIB42" s="90"/>
      <c r="JIC42" s="90"/>
      <c r="JID42" s="90"/>
      <c r="JIE42" s="90"/>
      <c r="JIF42" s="90"/>
      <c r="JIG42" s="90"/>
      <c r="JIH42" s="90"/>
      <c r="JII42" s="90"/>
      <c r="JIJ42" s="90"/>
      <c r="JIK42" s="90"/>
      <c r="JIL42" s="90"/>
      <c r="JIM42" s="90"/>
      <c r="JIN42" s="90"/>
      <c r="JIO42" s="90"/>
      <c r="JIP42" s="90"/>
      <c r="JIQ42" s="90"/>
      <c r="JIR42" s="90"/>
      <c r="JIS42" s="90"/>
      <c r="JIT42" s="90"/>
      <c r="JIU42" s="90"/>
      <c r="JIV42" s="90"/>
      <c r="JIW42" s="90"/>
      <c r="JIX42" s="90"/>
      <c r="JIY42" s="90"/>
      <c r="JIZ42" s="90"/>
      <c r="JJA42" s="90"/>
      <c r="JJB42" s="90"/>
      <c r="JJC42" s="90"/>
      <c r="JJD42" s="90"/>
      <c r="JJE42" s="90"/>
      <c r="JJF42" s="90"/>
      <c r="JJG42" s="90"/>
      <c r="JJH42" s="90"/>
      <c r="JJI42" s="90"/>
      <c r="JJJ42" s="90"/>
      <c r="JJK42" s="90"/>
      <c r="JJL42" s="90"/>
      <c r="JJM42" s="90"/>
      <c r="JJN42" s="90"/>
      <c r="JJO42" s="90"/>
      <c r="JJP42" s="90"/>
      <c r="JJQ42" s="90"/>
      <c r="JJR42" s="90"/>
      <c r="JJS42" s="90"/>
      <c r="JJT42" s="90"/>
      <c r="JJU42" s="90"/>
      <c r="JJV42" s="90"/>
      <c r="JJW42" s="90"/>
      <c r="JJX42" s="90"/>
      <c r="JJY42" s="90"/>
      <c r="JJZ42" s="90"/>
      <c r="JKA42" s="90"/>
      <c r="JKB42" s="90"/>
      <c r="JKC42" s="90"/>
      <c r="JKD42" s="90"/>
      <c r="JKE42" s="90"/>
      <c r="JKF42" s="90"/>
      <c r="JKG42" s="90"/>
      <c r="JKH42" s="90"/>
      <c r="JKI42" s="90"/>
      <c r="JKJ42" s="90"/>
      <c r="JKK42" s="90"/>
      <c r="JKL42" s="90"/>
      <c r="JKM42" s="90"/>
      <c r="JKN42" s="90"/>
      <c r="JKO42" s="90"/>
      <c r="JKP42" s="90"/>
      <c r="JKQ42" s="90"/>
      <c r="JKR42" s="90"/>
      <c r="JKS42" s="90"/>
      <c r="JKT42" s="90"/>
      <c r="JKU42" s="90"/>
      <c r="JKV42" s="90"/>
      <c r="JKW42" s="90"/>
      <c r="JKX42" s="90"/>
      <c r="JKY42" s="90"/>
      <c r="JKZ42" s="90"/>
      <c r="JLA42" s="90"/>
      <c r="JLB42" s="90"/>
      <c r="JLC42" s="90"/>
      <c r="JLD42" s="90"/>
      <c r="JLE42" s="90"/>
      <c r="JLF42" s="90"/>
      <c r="JLG42" s="90"/>
      <c r="JLH42" s="90"/>
      <c r="JLI42" s="90"/>
      <c r="JLJ42" s="90"/>
      <c r="JLK42" s="90"/>
      <c r="JLL42" s="90"/>
      <c r="JLM42" s="90"/>
      <c r="JLN42" s="90"/>
      <c r="JLO42" s="90"/>
      <c r="JLP42" s="90"/>
      <c r="JLQ42" s="90"/>
      <c r="JLR42" s="90"/>
      <c r="JLS42" s="90"/>
      <c r="JLT42" s="90"/>
      <c r="JLU42" s="90"/>
      <c r="JLV42" s="90"/>
      <c r="JLW42" s="90"/>
      <c r="JLX42" s="90"/>
      <c r="JLY42" s="90"/>
      <c r="JLZ42" s="90"/>
      <c r="JMA42" s="90"/>
      <c r="JMB42" s="90"/>
      <c r="JMC42" s="90"/>
      <c r="JMD42" s="90"/>
      <c r="JME42" s="90"/>
      <c r="JMF42" s="90"/>
      <c r="JMG42" s="90"/>
      <c r="JMH42" s="90"/>
      <c r="JMI42" s="90"/>
      <c r="JMJ42" s="90"/>
      <c r="JMK42" s="90"/>
      <c r="JML42" s="90"/>
      <c r="JMM42" s="90"/>
      <c r="JMN42" s="90"/>
      <c r="JMO42" s="90"/>
      <c r="JMP42" s="90"/>
      <c r="JMQ42" s="90"/>
      <c r="JMR42" s="90"/>
      <c r="JMS42" s="90"/>
      <c r="JMT42" s="90"/>
      <c r="JMU42" s="90"/>
      <c r="JMV42" s="90"/>
      <c r="JMW42" s="90"/>
      <c r="JMX42" s="90"/>
      <c r="JMY42" s="90"/>
      <c r="JMZ42" s="90"/>
      <c r="JNA42" s="90"/>
      <c r="JNB42" s="90"/>
      <c r="JNC42" s="90"/>
      <c r="JND42" s="90"/>
      <c r="JNE42" s="90"/>
      <c r="JNF42" s="90"/>
      <c r="JNG42" s="90"/>
      <c r="JNH42" s="90"/>
      <c r="JNI42" s="90"/>
      <c r="JNJ42" s="90"/>
      <c r="JNK42" s="90"/>
      <c r="JNL42" s="90"/>
      <c r="JNM42" s="90"/>
      <c r="JNN42" s="90"/>
      <c r="JNO42" s="90"/>
      <c r="JNP42" s="90"/>
      <c r="JNQ42" s="90"/>
      <c r="JNR42" s="90"/>
      <c r="JNS42" s="90"/>
      <c r="JNT42" s="90"/>
      <c r="JNU42" s="90"/>
      <c r="JNV42" s="90"/>
      <c r="JNW42" s="90"/>
      <c r="JNX42" s="90"/>
      <c r="JNY42" s="90"/>
      <c r="JNZ42" s="90"/>
      <c r="JOA42" s="90"/>
      <c r="JOB42" s="90"/>
      <c r="JOC42" s="90"/>
      <c r="JOD42" s="90"/>
      <c r="JOE42" s="90"/>
      <c r="JOF42" s="90"/>
      <c r="JOG42" s="90"/>
      <c r="JOH42" s="90"/>
      <c r="JOI42" s="90"/>
      <c r="JOJ42" s="90"/>
      <c r="JOK42" s="90"/>
      <c r="JOL42" s="90"/>
      <c r="JOM42" s="90"/>
      <c r="JON42" s="90"/>
      <c r="JOO42" s="90"/>
      <c r="JOP42" s="90"/>
      <c r="JOQ42" s="90"/>
      <c r="JOR42" s="90"/>
      <c r="JOS42" s="90"/>
      <c r="JOT42" s="90"/>
      <c r="JOU42" s="90"/>
      <c r="JOV42" s="90"/>
      <c r="JOW42" s="90"/>
      <c r="JOX42" s="90"/>
      <c r="JOY42" s="90"/>
      <c r="JOZ42" s="90"/>
      <c r="JPA42" s="90"/>
      <c r="JPB42" s="90"/>
      <c r="JPC42" s="90"/>
      <c r="JPD42" s="90"/>
      <c r="JPE42" s="90"/>
      <c r="JPF42" s="90"/>
      <c r="JPG42" s="90"/>
      <c r="JPH42" s="90"/>
      <c r="JPI42" s="90"/>
      <c r="JPJ42" s="90"/>
      <c r="JPK42" s="90"/>
      <c r="JPL42" s="90"/>
      <c r="JPM42" s="90"/>
      <c r="JPN42" s="90"/>
      <c r="JPO42" s="90"/>
      <c r="JPP42" s="90"/>
      <c r="JPQ42" s="90"/>
      <c r="JPR42" s="90"/>
      <c r="JPS42" s="90"/>
      <c r="JPT42" s="90"/>
      <c r="JPU42" s="90"/>
      <c r="JPV42" s="90"/>
      <c r="JPW42" s="90"/>
      <c r="JPX42" s="90"/>
      <c r="JPY42" s="90"/>
      <c r="JPZ42" s="90"/>
      <c r="JQA42" s="90"/>
      <c r="JQB42" s="90"/>
      <c r="JQC42" s="90"/>
      <c r="JQD42" s="90"/>
      <c r="JQE42" s="90"/>
      <c r="JQF42" s="90"/>
      <c r="JQG42" s="90"/>
      <c r="JQH42" s="90"/>
      <c r="JQI42" s="90"/>
      <c r="JQJ42" s="90"/>
      <c r="JQK42" s="90"/>
      <c r="JQL42" s="90"/>
      <c r="JQM42" s="90"/>
      <c r="JQN42" s="90"/>
      <c r="JQO42" s="90"/>
      <c r="JQP42" s="90"/>
      <c r="JQQ42" s="90"/>
      <c r="JQR42" s="90"/>
      <c r="JQS42" s="90"/>
      <c r="JQT42" s="90"/>
      <c r="JQU42" s="90"/>
      <c r="JQV42" s="90"/>
      <c r="JQW42" s="90"/>
      <c r="JQX42" s="90"/>
      <c r="JQY42" s="90"/>
      <c r="JQZ42" s="90"/>
      <c r="JRA42" s="90"/>
      <c r="JRB42" s="90"/>
      <c r="JRC42" s="90"/>
      <c r="JRD42" s="90"/>
      <c r="JRE42" s="90"/>
      <c r="JRF42" s="90"/>
      <c r="JRG42" s="90"/>
      <c r="JRH42" s="90"/>
      <c r="JRI42" s="90"/>
      <c r="JRJ42" s="90"/>
      <c r="JRK42" s="90"/>
      <c r="JRL42" s="90"/>
      <c r="JRM42" s="90"/>
      <c r="JRN42" s="90"/>
      <c r="JRO42" s="90"/>
      <c r="JRP42" s="90"/>
      <c r="JRQ42" s="90"/>
      <c r="JRR42" s="90"/>
      <c r="JRS42" s="90"/>
      <c r="JRT42" s="90"/>
      <c r="JRU42" s="90"/>
      <c r="JRV42" s="90"/>
      <c r="JRW42" s="90"/>
      <c r="JRX42" s="90"/>
      <c r="JRY42" s="90"/>
      <c r="JRZ42" s="90"/>
      <c r="JSA42" s="90"/>
      <c r="JSB42" s="90"/>
      <c r="JSC42" s="90"/>
      <c r="JSD42" s="90"/>
      <c r="JSE42" s="90"/>
      <c r="JSF42" s="90"/>
      <c r="JSG42" s="90"/>
      <c r="JSH42" s="90"/>
      <c r="JSI42" s="90"/>
      <c r="JSJ42" s="90"/>
      <c r="JSK42" s="90"/>
      <c r="JSL42" s="90"/>
      <c r="JSM42" s="90"/>
      <c r="JSN42" s="90"/>
      <c r="JSO42" s="90"/>
      <c r="JSP42" s="90"/>
      <c r="JSQ42" s="90"/>
      <c r="JSR42" s="90"/>
      <c r="JSS42" s="90"/>
      <c r="JST42" s="90"/>
      <c r="JSU42" s="90"/>
      <c r="JSV42" s="90"/>
      <c r="JSW42" s="90"/>
      <c r="JSX42" s="90"/>
      <c r="JSY42" s="90"/>
      <c r="JSZ42" s="90"/>
      <c r="JTA42" s="90"/>
      <c r="JTB42" s="90"/>
      <c r="JTC42" s="90"/>
      <c r="JTD42" s="90"/>
      <c r="JTE42" s="90"/>
      <c r="JTF42" s="90"/>
      <c r="JTG42" s="90"/>
      <c r="JTH42" s="90"/>
      <c r="JTI42" s="90"/>
      <c r="JTJ42" s="90"/>
      <c r="JTK42" s="90"/>
      <c r="JTL42" s="90"/>
      <c r="JTM42" s="90"/>
      <c r="JTN42" s="90"/>
      <c r="JTO42" s="90"/>
      <c r="JTP42" s="90"/>
      <c r="JTQ42" s="90"/>
      <c r="JTR42" s="90"/>
      <c r="JTS42" s="90"/>
      <c r="JTT42" s="90"/>
      <c r="JTU42" s="90"/>
      <c r="JTV42" s="90"/>
      <c r="JTW42" s="90"/>
      <c r="JTX42" s="90"/>
      <c r="JTY42" s="90"/>
      <c r="JTZ42" s="90"/>
      <c r="JUA42" s="90"/>
      <c r="JUB42" s="90"/>
      <c r="JUC42" s="90"/>
      <c r="JUD42" s="90"/>
      <c r="JUE42" s="90"/>
      <c r="JUF42" s="90"/>
      <c r="JUG42" s="90"/>
      <c r="JUH42" s="90"/>
      <c r="JUI42" s="90"/>
      <c r="JUJ42" s="90"/>
      <c r="JUK42" s="90"/>
      <c r="JUL42" s="90"/>
      <c r="JUM42" s="90"/>
      <c r="JUN42" s="90"/>
      <c r="JUO42" s="90"/>
      <c r="JUP42" s="90"/>
      <c r="JUQ42" s="90"/>
      <c r="JUR42" s="90"/>
      <c r="JUS42" s="90"/>
      <c r="JUT42" s="90"/>
      <c r="JUU42" s="90"/>
      <c r="JUV42" s="90"/>
      <c r="JUW42" s="90"/>
      <c r="JUX42" s="90"/>
      <c r="JUY42" s="90"/>
      <c r="JUZ42" s="90"/>
      <c r="JVA42" s="90"/>
      <c r="JVB42" s="90"/>
      <c r="JVC42" s="90"/>
      <c r="JVD42" s="90"/>
      <c r="JVE42" s="90"/>
      <c r="JVF42" s="90"/>
      <c r="JVG42" s="90"/>
      <c r="JVH42" s="90"/>
      <c r="JVI42" s="90"/>
      <c r="JVJ42" s="90"/>
      <c r="JVK42" s="90"/>
      <c r="JVL42" s="90"/>
      <c r="JVM42" s="90"/>
      <c r="JVN42" s="90"/>
      <c r="JVO42" s="90"/>
      <c r="JVP42" s="90"/>
      <c r="JVQ42" s="90"/>
      <c r="JVR42" s="90"/>
      <c r="JVS42" s="90"/>
      <c r="JVT42" s="90"/>
      <c r="JVU42" s="90"/>
      <c r="JVV42" s="90"/>
      <c r="JVW42" s="90"/>
      <c r="JVX42" s="90"/>
      <c r="JVY42" s="90"/>
      <c r="JVZ42" s="90"/>
      <c r="JWA42" s="90"/>
      <c r="JWB42" s="90"/>
      <c r="JWC42" s="90"/>
      <c r="JWD42" s="90"/>
      <c r="JWE42" s="90"/>
      <c r="JWF42" s="90"/>
      <c r="JWG42" s="90"/>
      <c r="JWH42" s="90"/>
      <c r="JWI42" s="90"/>
      <c r="JWJ42" s="90"/>
      <c r="JWK42" s="90"/>
      <c r="JWL42" s="90"/>
      <c r="JWM42" s="90"/>
      <c r="JWN42" s="90"/>
      <c r="JWO42" s="90"/>
      <c r="JWP42" s="90"/>
      <c r="JWQ42" s="90"/>
      <c r="JWR42" s="90"/>
      <c r="JWS42" s="90"/>
      <c r="JWT42" s="90"/>
      <c r="JWU42" s="90"/>
      <c r="JWV42" s="90"/>
      <c r="JWW42" s="90"/>
      <c r="JWX42" s="90"/>
      <c r="JWY42" s="90"/>
      <c r="JWZ42" s="90"/>
      <c r="JXA42" s="90"/>
      <c r="JXB42" s="90"/>
      <c r="JXC42" s="90"/>
      <c r="JXD42" s="90"/>
      <c r="JXE42" s="90"/>
      <c r="JXF42" s="90"/>
      <c r="JXG42" s="90"/>
      <c r="JXH42" s="90"/>
      <c r="JXI42" s="90"/>
      <c r="JXJ42" s="90"/>
      <c r="JXK42" s="90"/>
      <c r="JXL42" s="90"/>
      <c r="JXM42" s="90"/>
      <c r="JXN42" s="90"/>
      <c r="JXO42" s="90"/>
      <c r="JXP42" s="90"/>
      <c r="JXQ42" s="90"/>
      <c r="JXR42" s="90"/>
      <c r="JXS42" s="90"/>
      <c r="JXT42" s="90"/>
      <c r="JXU42" s="90"/>
      <c r="JXV42" s="90"/>
      <c r="JXW42" s="90"/>
      <c r="JXX42" s="90"/>
      <c r="JXY42" s="90"/>
      <c r="JXZ42" s="90"/>
      <c r="JYA42" s="90"/>
      <c r="JYB42" s="90"/>
      <c r="JYC42" s="90"/>
      <c r="JYD42" s="90"/>
      <c r="JYE42" s="90"/>
      <c r="JYF42" s="90"/>
      <c r="JYG42" s="90"/>
      <c r="JYH42" s="90"/>
      <c r="JYI42" s="90"/>
      <c r="JYJ42" s="90"/>
      <c r="JYK42" s="90"/>
      <c r="JYL42" s="90"/>
      <c r="JYM42" s="90"/>
      <c r="JYN42" s="90"/>
      <c r="JYO42" s="90"/>
      <c r="JYP42" s="90"/>
      <c r="JYQ42" s="90"/>
      <c r="JYR42" s="90"/>
      <c r="JYS42" s="90"/>
      <c r="JYT42" s="90"/>
      <c r="JYU42" s="90"/>
      <c r="JYV42" s="90"/>
      <c r="JYW42" s="90"/>
      <c r="JYX42" s="90"/>
      <c r="JYY42" s="90"/>
      <c r="JYZ42" s="90"/>
      <c r="JZA42" s="90"/>
      <c r="JZB42" s="90"/>
      <c r="JZC42" s="90"/>
      <c r="JZD42" s="90"/>
      <c r="JZE42" s="90"/>
      <c r="JZF42" s="90"/>
      <c r="JZG42" s="90"/>
      <c r="JZH42" s="90"/>
      <c r="JZI42" s="90"/>
      <c r="JZJ42" s="90"/>
      <c r="JZK42" s="90"/>
      <c r="JZL42" s="90"/>
      <c r="JZM42" s="90"/>
      <c r="JZN42" s="90"/>
      <c r="JZO42" s="90"/>
      <c r="JZP42" s="90"/>
      <c r="JZQ42" s="90"/>
      <c r="JZR42" s="90"/>
      <c r="JZS42" s="90"/>
      <c r="JZT42" s="90"/>
      <c r="JZU42" s="90"/>
      <c r="JZV42" s="90"/>
      <c r="JZW42" s="90"/>
      <c r="JZX42" s="90"/>
      <c r="JZY42" s="90"/>
      <c r="JZZ42" s="90"/>
      <c r="KAA42" s="90"/>
      <c r="KAB42" s="90"/>
      <c r="KAC42" s="90"/>
      <c r="KAD42" s="90"/>
      <c r="KAE42" s="90"/>
      <c r="KAF42" s="90"/>
      <c r="KAG42" s="90"/>
      <c r="KAH42" s="90"/>
      <c r="KAI42" s="90"/>
      <c r="KAJ42" s="90"/>
      <c r="KAK42" s="90"/>
      <c r="KAL42" s="90"/>
      <c r="KAM42" s="90"/>
      <c r="KAN42" s="90"/>
      <c r="KAO42" s="90"/>
      <c r="KAP42" s="90"/>
      <c r="KAQ42" s="90"/>
      <c r="KAR42" s="90"/>
      <c r="KAS42" s="90"/>
      <c r="KAT42" s="90"/>
      <c r="KAU42" s="90"/>
      <c r="KAV42" s="90"/>
      <c r="KAW42" s="90"/>
      <c r="KAX42" s="90"/>
      <c r="KAY42" s="90"/>
      <c r="KAZ42" s="90"/>
      <c r="KBA42" s="90"/>
      <c r="KBB42" s="90"/>
      <c r="KBC42" s="90"/>
      <c r="KBD42" s="90"/>
      <c r="KBE42" s="90"/>
      <c r="KBF42" s="90"/>
      <c r="KBG42" s="90"/>
      <c r="KBH42" s="90"/>
      <c r="KBI42" s="90"/>
      <c r="KBJ42" s="90"/>
      <c r="KBK42" s="90"/>
      <c r="KBL42" s="90"/>
      <c r="KBM42" s="90"/>
      <c r="KBN42" s="90"/>
      <c r="KBO42" s="90"/>
      <c r="KBP42" s="90"/>
      <c r="KBQ42" s="90"/>
      <c r="KBR42" s="90"/>
      <c r="KBS42" s="90"/>
      <c r="KBT42" s="90"/>
      <c r="KBU42" s="90"/>
      <c r="KBV42" s="90"/>
      <c r="KBW42" s="90"/>
      <c r="KBX42" s="90"/>
      <c r="KBY42" s="90"/>
      <c r="KBZ42" s="90"/>
      <c r="KCA42" s="90"/>
      <c r="KCB42" s="90"/>
      <c r="KCC42" s="90"/>
      <c r="KCD42" s="90"/>
      <c r="KCE42" s="90"/>
      <c r="KCF42" s="90"/>
      <c r="KCG42" s="90"/>
      <c r="KCH42" s="90"/>
      <c r="KCI42" s="90"/>
      <c r="KCJ42" s="90"/>
      <c r="KCK42" s="90"/>
      <c r="KCL42" s="90"/>
      <c r="KCM42" s="90"/>
      <c r="KCN42" s="90"/>
      <c r="KCO42" s="90"/>
      <c r="KCP42" s="90"/>
      <c r="KCQ42" s="90"/>
      <c r="KCR42" s="90"/>
      <c r="KCS42" s="90"/>
      <c r="KCT42" s="90"/>
      <c r="KCU42" s="90"/>
      <c r="KCV42" s="90"/>
      <c r="KCW42" s="90"/>
      <c r="KCX42" s="90"/>
      <c r="KCY42" s="90"/>
      <c r="KCZ42" s="90"/>
      <c r="KDA42" s="90"/>
      <c r="KDB42" s="90"/>
      <c r="KDC42" s="90"/>
      <c r="KDD42" s="90"/>
      <c r="KDE42" s="90"/>
      <c r="KDF42" s="90"/>
      <c r="KDG42" s="90"/>
      <c r="KDH42" s="90"/>
      <c r="KDI42" s="90"/>
      <c r="KDJ42" s="90"/>
      <c r="KDK42" s="90"/>
      <c r="KDL42" s="90"/>
      <c r="KDM42" s="90"/>
      <c r="KDN42" s="90"/>
      <c r="KDO42" s="90"/>
      <c r="KDP42" s="90"/>
      <c r="KDQ42" s="90"/>
      <c r="KDR42" s="90"/>
      <c r="KDS42" s="90"/>
      <c r="KDT42" s="90"/>
      <c r="KDU42" s="90"/>
      <c r="KDV42" s="90"/>
      <c r="KDW42" s="90"/>
      <c r="KDX42" s="90"/>
      <c r="KDY42" s="90"/>
      <c r="KDZ42" s="90"/>
      <c r="KEA42" s="90"/>
      <c r="KEB42" s="90"/>
      <c r="KEC42" s="90"/>
      <c r="KED42" s="90"/>
      <c r="KEE42" s="90"/>
      <c r="KEF42" s="90"/>
      <c r="KEG42" s="90"/>
      <c r="KEH42" s="90"/>
      <c r="KEI42" s="90"/>
      <c r="KEJ42" s="90"/>
      <c r="KEK42" s="90"/>
      <c r="KEL42" s="90"/>
      <c r="KEM42" s="90"/>
      <c r="KEN42" s="90"/>
      <c r="KEO42" s="90"/>
      <c r="KEP42" s="90"/>
      <c r="KEQ42" s="90"/>
      <c r="KER42" s="90"/>
      <c r="KES42" s="90"/>
      <c r="KET42" s="90"/>
      <c r="KEU42" s="90"/>
      <c r="KEV42" s="90"/>
      <c r="KEW42" s="90"/>
      <c r="KEX42" s="90"/>
      <c r="KEY42" s="90"/>
      <c r="KEZ42" s="90"/>
      <c r="KFA42" s="90"/>
      <c r="KFB42" s="90"/>
      <c r="KFC42" s="90"/>
      <c r="KFD42" s="90"/>
      <c r="KFE42" s="90"/>
      <c r="KFF42" s="90"/>
      <c r="KFG42" s="90"/>
      <c r="KFH42" s="90"/>
      <c r="KFI42" s="90"/>
      <c r="KFJ42" s="90"/>
      <c r="KFK42" s="90"/>
      <c r="KFL42" s="90"/>
      <c r="KFM42" s="90"/>
      <c r="KFN42" s="90"/>
      <c r="KFO42" s="90"/>
      <c r="KFP42" s="90"/>
      <c r="KFQ42" s="90"/>
      <c r="KFR42" s="90"/>
      <c r="KFS42" s="90"/>
      <c r="KFT42" s="90"/>
      <c r="KFU42" s="90"/>
      <c r="KFV42" s="90"/>
      <c r="KFW42" s="90"/>
      <c r="KFX42" s="90"/>
      <c r="KFY42" s="90"/>
      <c r="KFZ42" s="90"/>
      <c r="KGA42" s="90"/>
      <c r="KGB42" s="90"/>
      <c r="KGC42" s="90"/>
      <c r="KGD42" s="90"/>
      <c r="KGE42" s="90"/>
      <c r="KGF42" s="90"/>
      <c r="KGG42" s="90"/>
      <c r="KGH42" s="90"/>
      <c r="KGI42" s="90"/>
      <c r="KGJ42" s="90"/>
      <c r="KGK42" s="90"/>
      <c r="KGL42" s="90"/>
      <c r="KGM42" s="90"/>
      <c r="KGN42" s="90"/>
      <c r="KGO42" s="90"/>
      <c r="KGP42" s="90"/>
      <c r="KGQ42" s="90"/>
      <c r="KGR42" s="90"/>
      <c r="KGS42" s="90"/>
      <c r="KGT42" s="90"/>
      <c r="KGU42" s="90"/>
      <c r="KGV42" s="90"/>
      <c r="KGW42" s="90"/>
      <c r="KGX42" s="90"/>
      <c r="KGY42" s="90"/>
      <c r="KGZ42" s="90"/>
      <c r="KHA42" s="90"/>
      <c r="KHB42" s="90"/>
      <c r="KHC42" s="90"/>
      <c r="KHD42" s="90"/>
      <c r="KHE42" s="90"/>
      <c r="KHF42" s="90"/>
      <c r="KHG42" s="90"/>
      <c r="KHH42" s="90"/>
      <c r="KHI42" s="90"/>
      <c r="KHJ42" s="90"/>
      <c r="KHK42" s="90"/>
      <c r="KHL42" s="90"/>
      <c r="KHM42" s="90"/>
      <c r="KHN42" s="90"/>
      <c r="KHO42" s="90"/>
      <c r="KHP42" s="90"/>
      <c r="KHQ42" s="90"/>
      <c r="KHR42" s="90"/>
      <c r="KHS42" s="90"/>
      <c r="KHT42" s="90"/>
      <c r="KHU42" s="90"/>
      <c r="KHV42" s="90"/>
      <c r="KHW42" s="90"/>
      <c r="KHX42" s="90"/>
      <c r="KHY42" s="90"/>
      <c r="KHZ42" s="90"/>
      <c r="KIA42" s="90"/>
      <c r="KIB42" s="90"/>
      <c r="KIC42" s="90"/>
      <c r="KID42" s="90"/>
      <c r="KIE42" s="90"/>
      <c r="KIF42" s="90"/>
      <c r="KIG42" s="90"/>
      <c r="KIH42" s="90"/>
      <c r="KII42" s="90"/>
      <c r="KIJ42" s="90"/>
      <c r="KIK42" s="90"/>
      <c r="KIL42" s="90"/>
      <c r="KIM42" s="90"/>
      <c r="KIN42" s="90"/>
      <c r="KIO42" s="90"/>
      <c r="KIP42" s="90"/>
      <c r="KIQ42" s="90"/>
      <c r="KIR42" s="90"/>
      <c r="KIS42" s="90"/>
      <c r="KIT42" s="90"/>
      <c r="KIU42" s="90"/>
      <c r="KIV42" s="90"/>
      <c r="KIW42" s="90"/>
      <c r="KIX42" s="90"/>
      <c r="KIY42" s="90"/>
      <c r="KIZ42" s="90"/>
      <c r="KJA42" s="90"/>
      <c r="KJB42" s="90"/>
      <c r="KJC42" s="90"/>
      <c r="KJD42" s="90"/>
      <c r="KJE42" s="90"/>
      <c r="KJF42" s="90"/>
      <c r="KJG42" s="90"/>
      <c r="KJH42" s="90"/>
      <c r="KJI42" s="90"/>
      <c r="KJJ42" s="90"/>
      <c r="KJK42" s="90"/>
      <c r="KJL42" s="90"/>
      <c r="KJM42" s="90"/>
      <c r="KJN42" s="90"/>
      <c r="KJO42" s="90"/>
      <c r="KJP42" s="90"/>
      <c r="KJQ42" s="90"/>
      <c r="KJR42" s="90"/>
      <c r="KJS42" s="90"/>
      <c r="KJT42" s="90"/>
      <c r="KJU42" s="90"/>
      <c r="KJV42" s="90"/>
      <c r="KJW42" s="90"/>
      <c r="KJX42" s="90"/>
      <c r="KJY42" s="90"/>
      <c r="KJZ42" s="90"/>
      <c r="KKA42" s="90"/>
      <c r="KKB42" s="90"/>
      <c r="KKC42" s="90"/>
      <c r="KKD42" s="90"/>
      <c r="KKE42" s="90"/>
      <c r="KKF42" s="90"/>
      <c r="KKG42" s="90"/>
      <c r="KKH42" s="90"/>
      <c r="KKI42" s="90"/>
      <c r="KKJ42" s="90"/>
      <c r="KKK42" s="90"/>
      <c r="KKL42" s="90"/>
      <c r="KKM42" s="90"/>
      <c r="KKN42" s="90"/>
      <c r="KKO42" s="90"/>
      <c r="KKP42" s="90"/>
      <c r="KKQ42" s="90"/>
      <c r="KKR42" s="90"/>
      <c r="KKS42" s="90"/>
      <c r="KKT42" s="90"/>
      <c r="KKU42" s="90"/>
      <c r="KKV42" s="90"/>
      <c r="KKW42" s="90"/>
      <c r="KKX42" s="90"/>
      <c r="KKY42" s="90"/>
      <c r="KKZ42" s="90"/>
      <c r="KLA42" s="90"/>
      <c r="KLB42" s="90"/>
      <c r="KLC42" s="90"/>
      <c r="KLD42" s="90"/>
      <c r="KLE42" s="90"/>
      <c r="KLF42" s="90"/>
      <c r="KLG42" s="90"/>
      <c r="KLH42" s="90"/>
      <c r="KLI42" s="90"/>
      <c r="KLJ42" s="90"/>
      <c r="KLK42" s="90"/>
      <c r="KLL42" s="90"/>
      <c r="KLM42" s="90"/>
      <c r="KLN42" s="90"/>
      <c r="KLO42" s="90"/>
      <c r="KLP42" s="90"/>
      <c r="KLQ42" s="90"/>
      <c r="KLR42" s="90"/>
      <c r="KLS42" s="90"/>
      <c r="KLT42" s="90"/>
      <c r="KLU42" s="90"/>
      <c r="KLV42" s="90"/>
      <c r="KLW42" s="90"/>
      <c r="KLX42" s="90"/>
      <c r="KLY42" s="90"/>
      <c r="KLZ42" s="90"/>
      <c r="KMA42" s="90"/>
      <c r="KMB42" s="90"/>
      <c r="KMC42" s="90"/>
      <c r="KMD42" s="90"/>
      <c r="KME42" s="90"/>
      <c r="KMF42" s="90"/>
      <c r="KMG42" s="90"/>
      <c r="KMH42" s="90"/>
      <c r="KMI42" s="90"/>
      <c r="KMJ42" s="90"/>
      <c r="KMK42" s="90"/>
      <c r="KML42" s="90"/>
      <c r="KMM42" s="90"/>
      <c r="KMN42" s="90"/>
      <c r="KMO42" s="90"/>
      <c r="KMP42" s="90"/>
      <c r="KMQ42" s="90"/>
      <c r="KMR42" s="90"/>
      <c r="KMS42" s="90"/>
      <c r="KMT42" s="90"/>
      <c r="KMU42" s="90"/>
      <c r="KMV42" s="90"/>
      <c r="KMW42" s="90"/>
      <c r="KMX42" s="90"/>
      <c r="KMY42" s="90"/>
      <c r="KMZ42" s="90"/>
      <c r="KNA42" s="90"/>
      <c r="KNB42" s="90"/>
      <c r="KNC42" s="90"/>
      <c r="KND42" s="90"/>
      <c r="KNE42" s="90"/>
      <c r="KNF42" s="90"/>
      <c r="KNG42" s="90"/>
      <c r="KNH42" s="90"/>
      <c r="KNI42" s="90"/>
      <c r="KNJ42" s="90"/>
      <c r="KNK42" s="90"/>
      <c r="KNL42" s="90"/>
      <c r="KNM42" s="90"/>
      <c r="KNN42" s="90"/>
      <c r="KNO42" s="90"/>
      <c r="KNP42" s="90"/>
      <c r="KNQ42" s="90"/>
      <c r="KNR42" s="90"/>
      <c r="KNS42" s="90"/>
      <c r="KNT42" s="90"/>
      <c r="KNU42" s="90"/>
      <c r="KNV42" s="90"/>
      <c r="KNW42" s="90"/>
      <c r="KNX42" s="90"/>
      <c r="KNY42" s="90"/>
      <c r="KNZ42" s="90"/>
      <c r="KOA42" s="90"/>
      <c r="KOB42" s="90"/>
      <c r="KOC42" s="90"/>
      <c r="KOD42" s="90"/>
      <c r="KOE42" s="90"/>
      <c r="KOF42" s="90"/>
      <c r="KOG42" s="90"/>
      <c r="KOH42" s="90"/>
      <c r="KOI42" s="90"/>
      <c r="KOJ42" s="90"/>
      <c r="KOK42" s="90"/>
      <c r="KOL42" s="90"/>
      <c r="KOM42" s="90"/>
      <c r="KON42" s="90"/>
      <c r="KOO42" s="90"/>
      <c r="KOP42" s="90"/>
      <c r="KOQ42" s="90"/>
      <c r="KOR42" s="90"/>
      <c r="KOS42" s="90"/>
      <c r="KOT42" s="90"/>
      <c r="KOU42" s="90"/>
      <c r="KOV42" s="90"/>
      <c r="KOW42" s="90"/>
      <c r="KOX42" s="90"/>
      <c r="KOY42" s="90"/>
      <c r="KOZ42" s="90"/>
      <c r="KPA42" s="90"/>
      <c r="KPB42" s="90"/>
      <c r="KPC42" s="90"/>
      <c r="KPD42" s="90"/>
      <c r="KPE42" s="90"/>
      <c r="KPF42" s="90"/>
      <c r="KPG42" s="90"/>
      <c r="KPH42" s="90"/>
      <c r="KPI42" s="90"/>
      <c r="KPJ42" s="90"/>
      <c r="KPK42" s="90"/>
      <c r="KPL42" s="90"/>
      <c r="KPM42" s="90"/>
      <c r="KPN42" s="90"/>
      <c r="KPO42" s="90"/>
      <c r="KPP42" s="90"/>
      <c r="KPQ42" s="90"/>
      <c r="KPR42" s="90"/>
      <c r="KPS42" s="90"/>
      <c r="KPT42" s="90"/>
      <c r="KPU42" s="90"/>
      <c r="KPV42" s="90"/>
      <c r="KPW42" s="90"/>
      <c r="KPX42" s="90"/>
      <c r="KPY42" s="90"/>
      <c r="KPZ42" s="90"/>
      <c r="KQA42" s="90"/>
      <c r="KQB42" s="90"/>
      <c r="KQC42" s="90"/>
      <c r="KQD42" s="90"/>
      <c r="KQE42" s="90"/>
      <c r="KQF42" s="90"/>
      <c r="KQG42" s="90"/>
      <c r="KQH42" s="90"/>
      <c r="KQI42" s="90"/>
      <c r="KQJ42" s="90"/>
      <c r="KQK42" s="90"/>
      <c r="KQL42" s="90"/>
      <c r="KQM42" s="90"/>
      <c r="KQN42" s="90"/>
      <c r="KQO42" s="90"/>
      <c r="KQP42" s="90"/>
      <c r="KQQ42" s="90"/>
      <c r="KQR42" s="90"/>
      <c r="KQS42" s="90"/>
      <c r="KQT42" s="90"/>
      <c r="KQU42" s="90"/>
      <c r="KQV42" s="90"/>
      <c r="KQW42" s="90"/>
      <c r="KQX42" s="90"/>
      <c r="KQY42" s="90"/>
      <c r="KQZ42" s="90"/>
      <c r="KRA42" s="90"/>
      <c r="KRB42" s="90"/>
      <c r="KRC42" s="90"/>
      <c r="KRD42" s="90"/>
      <c r="KRE42" s="90"/>
      <c r="KRF42" s="90"/>
      <c r="KRG42" s="90"/>
      <c r="KRH42" s="90"/>
      <c r="KRI42" s="90"/>
      <c r="KRJ42" s="90"/>
      <c r="KRK42" s="90"/>
      <c r="KRL42" s="90"/>
      <c r="KRM42" s="90"/>
      <c r="KRN42" s="90"/>
      <c r="KRO42" s="90"/>
      <c r="KRP42" s="90"/>
      <c r="KRQ42" s="90"/>
      <c r="KRR42" s="90"/>
      <c r="KRS42" s="90"/>
      <c r="KRT42" s="90"/>
      <c r="KRU42" s="90"/>
      <c r="KRV42" s="90"/>
      <c r="KRW42" s="90"/>
      <c r="KRX42" s="90"/>
      <c r="KRY42" s="90"/>
      <c r="KRZ42" s="90"/>
      <c r="KSA42" s="90"/>
      <c r="KSB42" s="90"/>
      <c r="KSC42" s="90"/>
      <c r="KSD42" s="90"/>
      <c r="KSE42" s="90"/>
      <c r="KSF42" s="90"/>
      <c r="KSG42" s="90"/>
      <c r="KSH42" s="90"/>
      <c r="KSI42" s="90"/>
      <c r="KSJ42" s="90"/>
      <c r="KSK42" s="90"/>
      <c r="KSL42" s="90"/>
      <c r="KSM42" s="90"/>
      <c r="KSN42" s="90"/>
      <c r="KSO42" s="90"/>
      <c r="KSP42" s="90"/>
      <c r="KSQ42" s="90"/>
      <c r="KSR42" s="90"/>
      <c r="KSS42" s="90"/>
      <c r="KST42" s="90"/>
      <c r="KSU42" s="90"/>
      <c r="KSV42" s="90"/>
      <c r="KSW42" s="90"/>
      <c r="KSX42" s="90"/>
      <c r="KSY42" s="90"/>
      <c r="KSZ42" s="90"/>
      <c r="KTA42" s="90"/>
      <c r="KTB42" s="90"/>
      <c r="KTC42" s="90"/>
      <c r="KTD42" s="90"/>
      <c r="KTE42" s="90"/>
      <c r="KTF42" s="90"/>
      <c r="KTG42" s="90"/>
      <c r="KTH42" s="90"/>
      <c r="KTI42" s="90"/>
      <c r="KTJ42" s="90"/>
      <c r="KTK42" s="90"/>
      <c r="KTL42" s="90"/>
      <c r="KTM42" s="90"/>
      <c r="KTN42" s="90"/>
      <c r="KTO42" s="90"/>
      <c r="KTP42" s="90"/>
      <c r="KTQ42" s="90"/>
      <c r="KTR42" s="90"/>
      <c r="KTS42" s="90"/>
      <c r="KTT42" s="90"/>
      <c r="KTU42" s="90"/>
      <c r="KTV42" s="90"/>
      <c r="KTW42" s="90"/>
      <c r="KTX42" s="90"/>
      <c r="KTY42" s="90"/>
      <c r="KTZ42" s="90"/>
      <c r="KUA42" s="90"/>
      <c r="KUB42" s="90"/>
      <c r="KUC42" s="90"/>
      <c r="KUD42" s="90"/>
      <c r="KUE42" s="90"/>
      <c r="KUF42" s="90"/>
      <c r="KUG42" s="90"/>
      <c r="KUH42" s="90"/>
      <c r="KUI42" s="90"/>
      <c r="KUJ42" s="90"/>
      <c r="KUK42" s="90"/>
      <c r="KUL42" s="90"/>
      <c r="KUM42" s="90"/>
      <c r="KUN42" s="90"/>
      <c r="KUO42" s="90"/>
      <c r="KUP42" s="90"/>
      <c r="KUQ42" s="90"/>
      <c r="KUR42" s="90"/>
      <c r="KUS42" s="90"/>
      <c r="KUT42" s="90"/>
      <c r="KUU42" s="90"/>
      <c r="KUV42" s="90"/>
      <c r="KUW42" s="90"/>
      <c r="KUX42" s="90"/>
      <c r="KUY42" s="90"/>
      <c r="KUZ42" s="90"/>
      <c r="KVA42" s="90"/>
      <c r="KVB42" s="90"/>
      <c r="KVC42" s="90"/>
      <c r="KVD42" s="90"/>
      <c r="KVE42" s="90"/>
      <c r="KVF42" s="90"/>
      <c r="KVG42" s="90"/>
      <c r="KVH42" s="90"/>
      <c r="KVI42" s="90"/>
      <c r="KVJ42" s="90"/>
      <c r="KVK42" s="90"/>
      <c r="KVL42" s="90"/>
      <c r="KVM42" s="90"/>
      <c r="KVN42" s="90"/>
      <c r="KVO42" s="90"/>
      <c r="KVP42" s="90"/>
      <c r="KVQ42" s="90"/>
      <c r="KVR42" s="90"/>
      <c r="KVS42" s="90"/>
      <c r="KVT42" s="90"/>
      <c r="KVU42" s="90"/>
      <c r="KVV42" s="90"/>
      <c r="KVW42" s="90"/>
      <c r="KVX42" s="90"/>
      <c r="KVY42" s="90"/>
      <c r="KVZ42" s="90"/>
      <c r="KWA42" s="90"/>
      <c r="KWB42" s="90"/>
      <c r="KWC42" s="90"/>
      <c r="KWD42" s="90"/>
      <c r="KWE42" s="90"/>
      <c r="KWF42" s="90"/>
      <c r="KWG42" s="90"/>
      <c r="KWH42" s="90"/>
      <c r="KWI42" s="90"/>
      <c r="KWJ42" s="90"/>
      <c r="KWK42" s="90"/>
      <c r="KWL42" s="90"/>
      <c r="KWM42" s="90"/>
      <c r="KWN42" s="90"/>
      <c r="KWO42" s="90"/>
      <c r="KWP42" s="90"/>
      <c r="KWQ42" s="90"/>
      <c r="KWR42" s="90"/>
      <c r="KWS42" s="90"/>
      <c r="KWT42" s="90"/>
      <c r="KWU42" s="90"/>
      <c r="KWV42" s="90"/>
      <c r="KWW42" s="90"/>
      <c r="KWX42" s="90"/>
      <c r="KWY42" s="90"/>
      <c r="KWZ42" s="90"/>
      <c r="KXA42" s="90"/>
      <c r="KXB42" s="90"/>
      <c r="KXC42" s="90"/>
      <c r="KXD42" s="90"/>
      <c r="KXE42" s="90"/>
      <c r="KXF42" s="90"/>
      <c r="KXG42" s="90"/>
      <c r="KXH42" s="90"/>
      <c r="KXI42" s="90"/>
      <c r="KXJ42" s="90"/>
      <c r="KXK42" s="90"/>
      <c r="KXL42" s="90"/>
      <c r="KXM42" s="90"/>
      <c r="KXN42" s="90"/>
      <c r="KXO42" s="90"/>
      <c r="KXP42" s="90"/>
      <c r="KXQ42" s="90"/>
      <c r="KXR42" s="90"/>
      <c r="KXS42" s="90"/>
      <c r="KXT42" s="90"/>
      <c r="KXU42" s="90"/>
      <c r="KXV42" s="90"/>
      <c r="KXW42" s="90"/>
      <c r="KXX42" s="90"/>
      <c r="KXY42" s="90"/>
      <c r="KXZ42" s="90"/>
      <c r="KYA42" s="90"/>
      <c r="KYB42" s="90"/>
      <c r="KYC42" s="90"/>
      <c r="KYD42" s="90"/>
      <c r="KYE42" s="90"/>
      <c r="KYF42" s="90"/>
      <c r="KYG42" s="90"/>
      <c r="KYH42" s="90"/>
      <c r="KYI42" s="90"/>
      <c r="KYJ42" s="90"/>
      <c r="KYK42" s="90"/>
      <c r="KYL42" s="90"/>
      <c r="KYM42" s="90"/>
      <c r="KYN42" s="90"/>
      <c r="KYO42" s="90"/>
      <c r="KYP42" s="90"/>
      <c r="KYQ42" s="90"/>
      <c r="KYR42" s="90"/>
      <c r="KYS42" s="90"/>
      <c r="KYT42" s="90"/>
      <c r="KYU42" s="90"/>
      <c r="KYV42" s="90"/>
      <c r="KYW42" s="90"/>
      <c r="KYX42" s="90"/>
      <c r="KYY42" s="90"/>
      <c r="KYZ42" s="90"/>
      <c r="KZA42" s="90"/>
      <c r="KZB42" s="90"/>
      <c r="KZC42" s="90"/>
      <c r="KZD42" s="90"/>
      <c r="KZE42" s="90"/>
      <c r="KZF42" s="90"/>
      <c r="KZG42" s="90"/>
      <c r="KZH42" s="90"/>
      <c r="KZI42" s="90"/>
      <c r="KZJ42" s="90"/>
      <c r="KZK42" s="90"/>
      <c r="KZL42" s="90"/>
      <c r="KZM42" s="90"/>
      <c r="KZN42" s="90"/>
      <c r="KZO42" s="90"/>
      <c r="KZP42" s="90"/>
      <c r="KZQ42" s="90"/>
      <c r="KZR42" s="90"/>
      <c r="KZS42" s="90"/>
      <c r="KZT42" s="90"/>
      <c r="KZU42" s="90"/>
      <c r="KZV42" s="90"/>
      <c r="KZW42" s="90"/>
      <c r="KZX42" s="90"/>
      <c r="KZY42" s="90"/>
      <c r="KZZ42" s="90"/>
      <c r="LAA42" s="90"/>
      <c r="LAB42" s="90"/>
      <c r="LAC42" s="90"/>
      <c r="LAD42" s="90"/>
      <c r="LAE42" s="90"/>
      <c r="LAF42" s="90"/>
      <c r="LAG42" s="90"/>
      <c r="LAH42" s="90"/>
      <c r="LAI42" s="90"/>
      <c r="LAJ42" s="90"/>
      <c r="LAK42" s="90"/>
      <c r="LAL42" s="90"/>
      <c r="LAM42" s="90"/>
      <c r="LAN42" s="90"/>
      <c r="LAO42" s="90"/>
      <c r="LAP42" s="90"/>
      <c r="LAQ42" s="90"/>
      <c r="LAR42" s="90"/>
      <c r="LAS42" s="90"/>
      <c r="LAT42" s="90"/>
      <c r="LAU42" s="90"/>
      <c r="LAV42" s="90"/>
      <c r="LAW42" s="90"/>
      <c r="LAX42" s="90"/>
      <c r="LAY42" s="90"/>
      <c r="LAZ42" s="90"/>
      <c r="LBA42" s="90"/>
      <c r="LBB42" s="90"/>
      <c r="LBC42" s="90"/>
      <c r="LBD42" s="90"/>
      <c r="LBE42" s="90"/>
      <c r="LBF42" s="90"/>
      <c r="LBG42" s="90"/>
      <c r="LBH42" s="90"/>
      <c r="LBI42" s="90"/>
      <c r="LBJ42" s="90"/>
      <c r="LBK42" s="90"/>
      <c r="LBL42" s="90"/>
      <c r="LBM42" s="90"/>
      <c r="LBN42" s="90"/>
      <c r="LBO42" s="90"/>
      <c r="LBP42" s="90"/>
      <c r="LBQ42" s="90"/>
      <c r="LBR42" s="90"/>
      <c r="LBS42" s="90"/>
      <c r="LBT42" s="90"/>
      <c r="LBU42" s="90"/>
      <c r="LBV42" s="90"/>
      <c r="LBW42" s="90"/>
      <c r="LBX42" s="90"/>
      <c r="LBY42" s="90"/>
      <c r="LBZ42" s="90"/>
      <c r="LCA42" s="90"/>
      <c r="LCB42" s="90"/>
      <c r="LCC42" s="90"/>
      <c r="LCD42" s="90"/>
      <c r="LCE42" s="90"/>
      <c r="LCF42" s="90"/>
      <c r="LCG42" s="90"/>
      <c r="LCH42" s="90"/>
      <c r="LCI42" s="90"/>
      <c r="LCJ42" s="90"/>
      <c r="LCK42" s="90"/>
      <c r="LCL42" s="90"/>
      <c r="LCM42" s="90"/>
      <c r="LCN42" s="90"/>
      <c r="LCO42" s="90"/>
      <c r="LCP42" s="90"/>
      <c r="LCQ42" s="90"/>
      <c r="LCR42" s="90"/>
      <c r="LCS42" s="90"/>
      <c r="LCT42" s="90"/>
      <c r="LCU42" s="90"/>
      <c r="LCV42" s="90"/>
      <c r="LCW42" s="90"/>
      <c r="LCX42" s="90"/>
      <c r="LCY42" s="90"/>
      <c r="LCZ42" s="90"/>
      <c r="LDA42" s="90"/>
      <c r="LDB42" s="90"/>
      <c r="LDC42" s="90"/>
      <c r="LDD42" s="90"/>
      <c r="LDE42" s="90"/>
      <c r="LDF42" s="90"/>
      <c r="LDG42" s="90"/>
      <c r="LDH42" s="90"/>
      <c r="LDI42" s="90"/>
      <c r="LDJ42" s="90"/>
      <c r="LDK42" s="90"/>
      <c r="LDL42" s="90"/>
      <c r="LDM42" s="90"/>
      <c r="LDN42" s="90"/>
      <c r="LDO42" s="90"/>
      <c r="LDP42" s="90"/>
      <c r="LDQ42" s="90"/>
      <c r="LDR42" s="90"/>
      <c r="LDS42" s="90"/>
      <c r="LDT42" s="90"/>
      <c r="LDU42" s="90"/>
      <c r="LDV42" s="90"/>
      <c r="LDW42" s="90"/>
      <c r="LDX42" s="90"/>
      <c r="LDY42" s="90"/>
      <c r="LDZ42" s="90"/>
      <c r="LEA42" s="90"/>
      <c r="LEB42" s="90"/>
      <c r="LEC42" s="90"/>
      <c r="LED42" s="90"/>
      <c r="LEE42" s="90"/>
      <c r="LEF42" s="90"/>
      <c r="LEG42" s="90"/>
      <c r="LEH42" s="90"/>
      <c r="LEI42" s="90"/>
      <c r="LEJ42" s="90"/>
      <c r="LEK42" s="90"/>
      <c r="LEL42" s="90"/>
      <c r="LEM42" s="90"/>
      <c r="LEN42" s="90"/>
      <c r="LEO42" s="90"/>
      <c r="LEP42" s="90"/>
      <c r="LEQ42" s="90"/>
      <c r="LER42" s="90"/>
      <c r="LES42" s="90"/>
      <c r="LET42" s="90"/>
      <c r="LEU42" s="90"/>
      <c r="LEV42" s="90"/>
      <c r="LEW42" s="90"/>
      <c r="LEX42" s="90"/>
      <c r="LEY42" s="90"/>
      <c r="LEZ42" s="90"/>
      <c r="LFA42" s="90"/>
      <c r="LFB42" s="90"/>
      <c r="LFC42" s="90"/>
      <c r="LFD42" s="90"/>
      <c r="LFE42" s="90"/>
      <c r="LFF42" s="90"/>
      <c r="LFG42" s="90"/>
      <c r="LFH42" s="90"/>
      <c r="LFI42" s="90"/>
      <c r="LFJ42" s="90"/>
      <c r="LFK42" s="90"/>
      <c r="LFL42" s="90"/>
      <c r="LFM42" s="90"/>
      <c r="LFN42" s="90"/>
      <c r="LFO42" s="90"/>
      <c r="LFP42" s="90"/>
      <c r="LFQ42" s="90"/>
      <c r="LFR42" s="90"/>
      <c r="LFS42" s="90"/>
      <c r="LFT42" s="90"/>
      <c r="LFU42" s="90"/>
      <c r="LFV42" s="90"/>
      <c r="LFW42" s="90"/>
      <c r="LFX42" s="90"/>
      <c r="LFY42" s="90"/>
      <c r="LFZ42" s="90"/>
      <c r="LGA42" s="90"/>
      <c r="LGB42" s="90"/>
      <c r="LGC42" s="90"/>
      <c r="LGD42" s="90"/>
      <c r="LGE42" s="90"/>
      <c r="LGF42" s="90"/>
      <c r="LGG42" s="90"/>
      <c r="LGH42" s="90"/>
      <c r="LGI42" s="90"/>
      <c r="LGJ42" s="90"/>
      <c r="LGK42" s="90"/>
      <c r="LGL42" s="90"/>
      <c r="LGM42" s="90"/>
      <c r="LGN42" s="90"/>
      <c r="LGO42" s="90"/>
      <c r="LGP42" s="90"/>
      <c r="LGQ42" s="90"/>
      <c r="LGR42" s="90"/>
      <c r="LGS42" s="90"/>
      <c r="LGT42" s="90"/>
      <c r="LGU42" s="90"/>
      <c r="LGV42" s="90"/>
      <c r="LGW42" s="90"/>
      <c r="LGX42" s="90"/>
      <c r="LGY42" s="90"/>
      <c r="LGZ42" s="90"/>
      <c r="LHA42" s="90"/>
      <c r="LHB42" s="90"/>
      <c r="LHC42" s="90"/>
      <c r="LHD42" s="90"/>
      <c r="LHE42" s="90"/>
      <c r="LHF42" s="90"/>
      <c r="LHG42" s="90"/>
      <c r="LHH42" s="90"/>
      <c r="LHI42" s="90"/>
      <c r="LHJ42" s="90"/>
      <c r="LHK42" s="90"/>
      <c r="LHL42" s="90"/>
      <c r="LHM42" s="90"/>
      <c r="LHN42" s="90"/>
      <c r="LHO42" s="90"/>
      <c r="LHP42" s="90"/>
      <c r="LHQ42" s="90"/>
      <c r="LHR42" s="90"/>
      <c r="LHS42" s="90"/>
      <c r="LHT42" s="90"/>
      <c r="LHU42" s="90"/>
      <c r="LHV42" s="90"/>
      <c r="LHW42" s="90"/>
      <c r="LHX42" s="90"/>
      <c r="LHY42" s="90"/>
      <c r="LHZ42" s="90"/>
      <c r="LIA42" s="90"/>
      <c r="LIB42" s="90"/>
      <c r="LIC42" s="90"/>
      <c r="LID42" s="90"/>
      <c r="LIE42" s="90"/>
      <c r="LIF42" s="90"/>
      <c r="LIG42" s="90"/>
      <c r="LIH42" s="90"/>
      <c r="LII42" s="90"/>
      <c r="LIJ42" s="90"/>
      <c r="LIK42" s="90"/>
      <c r="LIL42" s="90"/>
      <c r="LIM42" s="90"/>
      <c r="LIN42" s="90"/>
      <c r="LIO42" s="90"/>
      <c r="LIP42" s="90"/>
      <c r="LIQ42" s="90"/>
      <c r="LIR42" s="90"/>
      <c r="LIS42" s="90"/>
      <c r="LIT42" s="90"/>
      <c r="LIU42" s="90"/>
      <c r="LIV42" s="90"/>
      <c r="LIW42" s="90"/>
      <c r="LIX42" s="90"/>
      <c r="LIY42" s="90"/>
      <c r="LIZ42" s="90"/>
      <c r="LJA42" s="90"/>
      <c r="LJB42" s="90"/>
      <c r="LJC42" s="90"/>
      <c r="LJD42" s="90"/>
      <c r="LJE42" s="90"/>
      <c r="LJF42" s="90"/>
      <c r="LJG42" s="90"/>
      <c r="LJH42" s="90"/>
      <c r="LJI42" s="90"/>
      <c r="LJJ42" s="90"/>
      <c r="LJK42" s="90"/>
      <c r="LJL42" s="90"/>
      <c r="LJM42" s="90"/>
      <c r="LJN42" s="90"/>
      <c r="LJO42" s="90"/>
      <c r="LJP42" s="90"/>
      <c r="LJQ42" s="90"/>
      <c r="LJR42" s="90"/>
      <c r="LJS42" s="90"/>
      <c r="LJT42" s="90"/>
      <c r="LJU42" s="90"/>
      <c r="LJV42" s="90"/>
      <c r="LJW42" s="90"/>
      <c r="LJX42" s="90"/>
      <c r="LJY42" s="90"/>
      <c r="LJZ42" s="90"/>
      <c r="LKA42" s="90"/>
      <c r="LKB42" s="90"/>
      <c r="LKC42" s="90"/>
      <c r="LKD42" s="90"/>
      <c r="LKE42" s="90"/>
      <c r="LKF42" s="90"/>
      <c r="LKG42" s="90"/>
      <c r="LKH42" s="90"/>
      <c r="LKI42" s="90"/>
      <c r="LKJ42" s="90"/>
      <c r="LKK42" s="90"/>
      <c r="LKL42" s="90"/>
      <c r="LKM42" s="90"/>
      <c r="LKN42" s="90"/>
      <c r="LKO42" s="90"/>
      <c r="LKP42" s="90"/>
      <c r="LKQ42" s="90"/>
      <c r="LKR42" s="90"/>
      <c r="LKS42" s="90"/>
      <c r="LKT42" s="90"/>
      <c r="LKU42" s="90"/>
      <c r="LKV42" s="90"/>
      <c r="LKW42" s="90"/>
      <c r="LKX42" s="90"/>
      <c r="LKY42" s="90"/>
      <c r="LKZ42" s="90"/>
      <c r="LLA42" s="90"/>
      <c r="LLB42" s="90"/>
      <c r="LLC42" s="90"/>
      <c r="LLD42" s="90"/>
      <c r="LLE42" s="90"/>
      <c r="LLF42" s="90"/>
      <c r="LLG42" s="90"/>
      <c r="LLH42" s="90"/>
      <c r="LLI42" s="90"/>
      <c r="LLJ42" s="90"/>
      <c r="LLK42" s="90"/>
      <c r="LLL42" s="90"/>
      <c r="LLM42" s="90"/>
      <c r="LLN42" s="90"/>
      <c r="LLO42" s="90"/>
      <c r="LLP42" s="90"/>
      <c r="LLQ42" s="90"/>
      <c r="LLR42" s="90"/>
      <c r="LLS42" s="90"/>
      <c r="LLT42" s="90"/>
      <c r="LLU42" s="90"/>
      <c r="LLV42" s="90"/>
      <c r="LLW42" s="90"/>
      <c r="LLX42" s="90"/>
      <c r="LLY42" s="90"/>
      <c r="LLZ42" s="90"/>
      <c r="LMA42" s="90"/>
      <c r="LMB42" s="90"/>
      <c r="LMC42" s="90"/>
      <c r="LMD42" s="90"/>
      <c r="LME42" s="90"/>
      <c r="LMF42" s="90"/>
      <c r="LMG42" s="90"/>
      <c r="LMH42" s="90"/>
      <c r="LMI42" s="90"/>
      <c r="LMJ42" s="90"/>
      <c r="LMK42" s="90"/>
      <c r="LML42" s="90"/>
      <c r="LMM42" s="90"/>
      <c r="LMN42" s="90"/>
      <c r="LMO42" s="90"/>
      <c r="LMP42" s="90"/>
      <c r="LMQ42" s="90"/>
      <c r="LMR42" s="90"/>
      <c r="LMS42" s="90"/>
      <c r="LMT42" s="90"/>
      <c r="LMU42" s="90"/>
      <c r="LMV42" s="90"/>
      <c r="LMW42" s="90"/>
      <c r="LMX42" s="90"/>
      <c r="LMY42" s="90"/>
      <c r="LMZ42" s="90"/>
      <c r="LNA42" s="90"/>
      <c r="LNB42" s="90"/>
      <c r="LNC42" s="90"/>
      <c r="LND42" s="90"/>
      <c r="LNE42" s="90"/>
      <c r="LNF42" s="90"/>
      <c r="LNG42" s="90"/>
      <c r="LNH42" s="90"/>
      <c r="LNI42" s="90"/>
      <c r="LNJ42" s="90"/>
      <c r="LNK42" s="90"/>
      <c r="LNL42" s="90"/>
      <c r="LNM42" s="90"/>
      <c r="LNN42" s="90"/>
      <c r="LNO42" s="90"/>
      <c r="LNP42" s="90"/>
      <c r="LNQ42" s="90"/>
      <c r="LNR42" s="90"/>
      <c r="LNS42" s="90"/>
      <c r="LNT42" s="90"/>
      <c r="LNU42" s="90"/>
      <c r="LNV42" s="90"/>
      <c r="LNW42" s="90"/>
      <c r="LNX42" s="90"/>
      <c r="LNY42" s="90"/>
      <c r="LNZ42" s="90"/>
      <c r="LOA42" s="90"/>
      <c r="LOB42" s="90"/>
      <c r="LOC42" s="90"/>
      <c r="LOD42" s="90"/>
      <c r="LOE42" s="90"/>
      <c r="LOF42" s="90"/>
      <c r="LOG42" s="90"/>
      <c r="LOH42" s="90"/>
      <c r="LOI42" s="90"/>
      <c r="LOJ42" s="90"/>
      <c r="LOK42" s="90"/>
      <c r="LOL42" s="90"/>
      <c r="LOM42" s="90"/>
      <c r="LON42" s="90"/>
      <c r="LOO42" s="90"/>
      <c r="LOP42" s="90"/>
      <c r="LOQ42" s="90"/>
      <c r="LOR42" s="90"/>
      <c r="LOS42" s="90"/>
      <c r="LOT42" s="90"/>
      <c r="LOU42" s="90"/>
      <c r="LOV42" s="90"/>
      <c r="LOW42" s="90"/>
      <c r="LOX42" s="90"/>
      <c r="LOY42" s="90"/>
      <c r="LOZ42" s="90"/>
      <c r="LPA42" s="90"/>
      <c r="LPB42" s="90"/>
      <c r="LPC42" s="90"/>
      <c r="LPD42" s="90"/>
      <c r="LPE42" s="90"/>
      <c r="LPF42" s="90"/>
      <c r="LPG42" s="90"/>
      <c r="LPH42" s="90"/>
      <c r="LPI42" s="90"/>
      <c r="LPJ42" s="90"/>
      <c r="LPK42" s="90"/>
      <c r="LPL42" s="90"/>
      <c r="LPM42" s="90"/>
      <c r="LPN42" s="90"/>
      <c r="LPO42" s="90"/>
      <c r="LPP42" s="90"/>
      <c r="LPQ42" s="90"/>
      <c r="LPR42" s="90"/>
      <c r="LPS42" s="90"/>
      <c r="LPT42" s="90"/>
      <c r="LPU42" s="90"/>
      <c r="LPV42" s="90"/>
      <c r="LPW42" s="90"/>
      <c r="LPX42" s="90"/>
      <c r="LPY42" s="90"/>
      <c r="LPZ42" s="90"/>
      <c r="LQA42" s="90"/>
      <c r="LQB42" s="90"/>
      <c r="LQC42" s="90"/>
      <c r="LQD42" s="90"/>
      <c r="LQE42" s="90"/>
      <c r="LQF42" s="90"/>
      <c r="LQG42" s="90"/>
      <c r="LQH42" s="90"/>
      <c r="LQI42" s="90"/>
      <c r="LQJ42" s="90"/>
      <c r="LQK42" s="90"/>
      <c r="LQL42" s="90"/>
      <c r="LQM42" s="90"/>
      <c r="LQN42" s="90"/>
      <c r="LQO42" s="90"/>
      <c r="LQP42" s="90"/>
      <c r="LQQ42" s="90"/>
      <c r="LQR42" s="90"/>
      <c r="LQS42" s="90"/>
      <c r="LQT42" s="90"/>
      <c r="LQU42" s="90"/>
      <c r="LQV42" s="90"/>
      <c r="LQW42" s="90"/>
      <c r="LQX42" s="90"/>
      <c r="LQY42" s="90"/>
      <c r="LQZ42" s="90"/>
      <c r="LRA42" s="90"/>
      <c r="LRB42" s="90"/>
      <c r="LRC42" s="90"/>
      <c r="LRD42" s="90"/>
      <c r="LRE42" s="90"/>
      <c r="LRF42" s="90"/>
      <c r="LRG42" s="90"/>
      <c r="LRH42" s="90"/>
      <c r="LRI42" s="90"/>
      <c r="LRJ42" s="90"/>
      <c r="LRK42" s="90"/>
      <c r="LRL42" s="90"/>
      <c r="LRM42" s="90"/>
      <c r="LRN42" s="90"/>
      <c r="LRO42" s="90"/>
      <c r="LRP42" s="90"/>
      <c r="LRQ42" s="90"/>
      <c r="LRR42" s="90"/>
      <c r="LRS42" s="90"/>
      <c r="LRT42" s="90"/>
      <c r="LRU42" s="90"/>
      <c r="LRV42" s="90"/>
      <c r="LRW42" s="90"/>
      <c r="LRX42" s="90"/>
      <c r="LRY42" s="90"/>
      <c r="LRZ42" s="90"/>
      <c r="LSA42" s="90"/>
      <c r="LSB42" s="90"/>
      <c r="LSC42" s="90"/>
      <c r="LSD42" s="90"/>
      <c r="LSE42" s="90"/>
      <c r="LSF42" s="90"/>
      <c r="LSG42" s="90"/>
      <c r="LSH42" s="90"/>
      <c r="LSI42" s="90"/>
      <c r="LSJ42" s="90"/>
      <c r="LSK42" s="90"/>
      <c r="LSL42" s="90"/>
      <c r="LSM42" s="90"/>
      <c r="LSN42" s="90"/>
      <c r="LSO42" s="90"/>
      <c r="LSP42" s="90"/>
      <c r="LSQ42" s="90"/>
      <c r="LSR42" s="90"/>
      <c r="LSS42" s="90"/>
      <c r="LST42" s="90"/>
      <c r="LSU42" s="90"/>
      <c r="LSV42" s="90"/>
      <c r="LSW42" s="90"/>
      <c r="LSX42" s="90"/>
      <c r="LSY42" s="90"/>
      <c r="LSZ42" s="90"/>
      <c r="LTA42" s="90"/>
      <c r="LTB42" s="90"/>
      <c r="LTC42" s="90"/>
      <c r="LTD42" s="90"/>
      <c r="LTE42" s="90"/>
      <c r="LTF42" s="90"/>
      <c r="LTG42" s="90"/>
      <c r="LTH42" s="90"/>
      <c r="LTI42" s="90"/>
      <c r="LTJ42" s="90"/>
      <c r="LTK42" s="90"/>
      <c r="LTL42" s="90"/>
      <c r="LTM42" s="90"/>
      <c r="LTN42" s="90"/>
      <c r="LTO42" s="90"/>
      <c r="LTP42" s="90"/>
      <c r="LTQ42" s="90"/>
      <c r="LTR42" s="90"/>
      <c r="LTS42" s="90"/>
      <c r="LTT42" s="90"/>
      <c r="LTU42" s="90"/>
      <c r="LTV42" s="90"/>
      <c r="LTW42" s="90"/>
      <c r="LTX42" s="90"/>
      <c r="LTY42" s="90"/>
      <c r="LTZ42" s="90"/>
      <c r="LUA42" s="90"/>
      <c r="LUB42" s="90"/>
      <c r="LUC42" s="90"/>
      <c r="LUD42" s="90"/>
      <c r="LUE42" s="90"/>
      <c r="LUF42" s="90"/>
      <c r="LUG42" s="90"/>
      <c r="LUH42" s="90"/>
      <c r="LUI42" s="90"/>
      <c r="LUJ42" s="90"/>
      <c r="LUK42" s="90"/>
      <c r="LUL42" s="90"/>
      <c r="LUM42" s="90"/>
      <c r="LUN42" s="90"/>
      <c r="LUO42" s="90"/>
      <c r="LUP42" s="90"/>
      <c r="LUQ42" s="90"/>
      <c r="LUR42" s="90"/>
      <c r="LUS42" s="90"/>
      <c r="LUT42" s="90"/>
      <c r="LUU42" s="90"/>
      <c r="LUV42" s="90"/>
      <c r="LUW42" s="90"/>
      <c r="LUX42" s="90"/>
      <c r="LUY42" s="90"/>
      <c r="LUZ42" s="90"/>
      <c r="LVA42" s="90"/>
      <c r="LVB42" s="90"/>
      <c r="LVC42" s="90"/>
      <c r="LVD42" s="90"/>
      <c r="LVE42" s="90"/>
      <c r="LVF42" s="90"/>
      <c r="LVG42" s="90"/>
      <c r="LVH42" s="90"/>
      <c r="LVI42" s="90"/>
      <c r="LVJ42" s="90"/>
      <c r="LVK42" s="90"/>
      <c r="LVL42" s="90"/>
      <c r="LVM42" s="90"/>
      <c r="LVN42" s="90"/>
      <c r="LVO42" s="90"/>
      <c r="LVP42" s="90"/>
      <c r="LVQ42" s="90"/>
      <c r="LVR42" s="90"/>
      <c r="LVS42" s="90"/>
      <c r="LVT42" s="90"/>
      <c r="LVU42" s="90"/>
      <c r="LVV42" s="90"/>
      <c r="LVW42" s="90"/>
      <c r="LVX42" s="90"/>
      <c r="LVY42" s="90"/>
      <c r="LVZ42" s="90"/>
      <c r="LWA42" s="90"/>
      <c r="LWB42" s="90"/>
      <c r="LWC42" s="90"/>
      <c r="LWD42" s="90"/>
      <c r="LWE42" s="90"/>
      <c r="LWF42" s="90"/>
      <c r="LWG42" s="90"/>
      <c r="LWH42" s="90"/>
      <c r="LWI42" s="90"/>
      <c r="LWJ42" s="90"/>
      <c r="LWK42" s="90"/>
      <c r="LWL42" s="90"/>
      <c r="LWM42" s="90"/>
      <c r="LWN42" s="90"/>
      <c r="LWO42" s="90"/>
      <c r="LWP42" s="90"/>
      <c r="LWQ42" s="90"/>
      <c r="LWR42" s="90"/>
      <c r="LWS42" s="90"/>
      <c r="LWT42" s="90"/>
      <c r="LWU42" s="90"/>
      <c r="LWV42" s="90"/>
      <c r="LWW42" s="90"/>
      <c r="LWX42" s="90"/>
      <c r="LWY42" s="90"/>
      <c r="LWZ42" s="90"/>
      <c r="LXA42" s="90"/>
      <c r="LXB42" s="90"/>
      <c r="LXC42" s="90"/>
      <c r="LXD42" s="90"/>
      <c r="LXE42" s="90"/>
      <c r="LXF42" s="90"/>
      <c r="LXG42" s="90"/>
      <c r="LXH42" s="90"/>
      <c r="LXI42" s="90"/>
      <c r="LXJ42" s="90"/>
      <c r="LXK42" s="90"/>
      <c r="LXL42" s="90"/>
      <c r="LXM42" s="90"/>
      <c r="LXN42" s="90"/>
      <c r="LXO42" s="90"/>
      <c r="LXP42" s="90"/>
      <c r="LXQ42" s="90"/>
      <c r="LXR42" s="90"/>
      <c r="LXS42" s="90"/>
      <c r="LXT42" s="90"/>
      <c r="LXU42" s="90"/>
      <c r="LXV42" s="90"/>
      <c r="LXW42" s="90"/>
      <c r="LXX42" s="90"/>
      <c r="LXY42" s="90"/>
      <c r="LXZ42" s="90"/>
      <c r="LYA42" s="90"/>
      <c r="LYB42" s="90"/>
      <c r="LYC42" s="90"/>
      <c r="LYD42" s="90"/>
      <c r="LYE42" s="90"/>
      <c r="LYF42" s="90"/>
      <c r="LYG42" s="90"/>
      <c r="LYH42" s="90"/>
      <c r="LYI42" s="90"/>
      <c r="LYJ42" s="90"/>
      <c r="LYK42" s="90"/>
      <c r="LYL42" s="90"/>
      <c r="LYM42" s="90"/>
      <c r="LYN42" s="90"/>
      <c r="LYO42" s="90"/>
      <c r="LYP42" s="90"/>
      <c r="LYQ42" s="90"/>
      <c r="LYR42" s="90"/>
      <c r="LYS42" s="90"/>
      <c r="LYT42" s="90"/>
      <c r="LYU42" s="90"/>
      <c r="LYV42" s="90"/>
      <c r="LYW42" s="90"/>
      <c r="LYX42" s="90"/>
      <c r="LYY42" s="90"/>
      <c r="LYZ42" s="90"/>
      <c r="LZA42" s="90"/>
      <c r="LZB42" s="90"/>
      <c r="LZC42" s="90"/>
      <c r="LZD42" s="90"/>
      <c r="LZE42" s="90"/>
      <c r="LZF42" s="90"/>
      <c r="LZG42" s="90"/>
      <c r="LZH42" s="90"/>
      <c r="LZI42" s="90"/>
      <c r="LZJ42" s="90"/>
      <c r="LZK42" s="90"/>
      <c r="LZL42" s="90"/>
      <c r="LZM42" s="90"/>
      <c r="LZN42" s="90"/>
      <c r="LZO42" s="90"/>
      <c r="LZP42" s="90"/>
      <c r="LZQ42" s="90"/>
      <c r="LZR42" s="90"/>
      <c r="LZS42" s="90"/>
      <c r="LZT42" s="90"/>
      <c r="LZU42" s="90"/>
      <c r="LZV42" s="90"/>
      <c r="LZW42" s="90"/>
      <c r="LZX42" s="90"/>
      <c r="LZY42" s="90"/>
      <c r="LZZ42" s="90"/>
      <c r="MAA42" s="90"/>
      <c r="MAB42" s="90"/>
      <c r="MAC42" s="90"/>
      <c r="MAD42" s="90"/>
      <c r="MAE42" s="90"/>
      <c r="MAF42" s="90"/>
      <c r="MAG42" s="90"/>
      <c r="MAH42" s="90"/>
      <c r="MAI42" s="90"/>
      <c r="MAJ42" s="90"/>
      <c r="MAK42" s="90"/>
      <c r="MAL42" s="90"/>
      <c r="MAM42" s="90"/>
      <c r="MAN42" s="90"/>
      <c r="MAO42" s="90"/>
      <c r="MAP42" s="90"/>
      <c r="MAQ42" s="90"/>
      <c r="MAR42" s="90"/>
      <c r="MAS42" s="90"/>
      <c r="MAT42" s="90"/>
      <c r="MAU42" s="90"/>
      <c r="MAV42" s="90"/>
      <c r="MAW42" s="90"/>
      <c r="MAX42" s="90"/>
      <c r="MAY42" s="90"/>
      <c r="MAZ42" s="90"/>
      <c r="MBA42" s="90"/>
      <c r="MBB42" s="90"/>
      <c r="MBC42" s="90"/>
      <c r="MBD42" s="90"/>
      <c r="MBE42" s="90"/>
      <c r="MBF42" s="90"/>
      <c r="MBG42" s="90"/>
      <c r="MBH42" s="90"/>
      <c r="MBI42" s="90"/>
      <c r="MBJ42" s="90"/>
      <c r="MBK42" s="90"/>
      <c r="MBL42" s="90"/>
      <c r="MBM42" s="90"/>
      <c r="MBN42" s="90"/>
      <c r="MBO42" s="90"/>
      <c r="MBP42" s="90"/>
      <c r="MBQ42" s="90"/>
      <c r="MBR42" s="90"/>
      <c r="MBS42" s="90"/>
      <c r="MBT42" s="90"/>
      <c r="MBU42" s="90"/>
      <c r="MBV42" s="90"/>
      <c r="MBW42" s="90"/>
      <c r="MBX42" s="90"/>
      <c r="MBY42" s="90"/>
      <c r="MBZ42" s="90"/>
      <c r="MCA42" s="90"/>
      <c r="MCB42" s="90"/>
      <c r="MCC42" s="90"/>
      <c r="MCD42" s="90"/>
      <c r="MCE42" s="90"/>
      <c r="MCF42" s="90"/>
      <c r="MCG42" s="90"/>
      <c r="MCH42" s="90"/>
      <c r="MCI42" s="90"/>
      <c r="MCJ42" s="90"/>
      <c r="MCK42" s="90"/>
      <c r="MCL42" s="90"/>
      <c r="MCM42" s="90"/>
      <c r="MCN42" s="90"/>
      <c r="MCO42" s="90"/>
      <c r="MCP42" s="90"/>
      <c r="MCQ42" s="90"/>
      <c r="MCR42" s="90"/>
      <c r="MCS42" s="90"/>
      <c r="MCT42" s="90"/>
      <c r="MCU42" s="90"/>
      <c r="MCV42" s="90"/>
      <c r="MCW42" s="90"/>
      <c r="MCX42" s="90"/>
      <c r="MCY42" s="90"/>
      <c r="MCZ42" s="90"/>
      <c r="MDA42" s="90"/>
      <c r="MDB42" s="90"/>
      <c r="MDC42" s="90"/>
      <c r="MDD42" s="90"/>
      <c r="MDE42" s="90"/>
      <c r="MDF42" s="90"/>
      <c r="MDG42" s="90"/>
      <c r="MDH42" s="90"/>
      <c r="MDI42" s="90"/>
      <c r="MDJ42" s="90"/>
      <c r="MDK42" s="90"/>
      <c r="MDL42" s="90"/>
      <c r="MDM42" s="90"/>
      <c r="MDN42" s="90"/>
      <c r="MDO42" s="90"/>
      <c r="MDP42" s="90"/>
      <c r="MDQ42" s="90"/>
      <c r="MDR42" s="90"/>
      <c r="MDS42" s="90"/>
      <c r="MDT42" s="90"/>
      <c r="MDU42" s="90"/>
      <c r="MDV42" s="90"/>
      <c r="MDW42" s="90"/>
      <c r="MDX42" s="90"/>
      <c r="MDY42" s="90"/>
      <c r="MDZ42" s="90"/>
      <c r="MEA42" s="90"/>
      <c r="MEB42" s="90"/>
      <c r="MEC42" s="90"/>
      <c r="MED42" s="90"/>
      <c r="MEE42" s="90"/>
      <c r="MEF42" s="90"/>
      <c r="MEG42" s="90"/>
      <c r="MEH42" s="90"/>
      <c r="MEI42" s="90"/>
      <c r="MEJ42" s="90"/>
      <c r="MEK42" s="90"/>
      <c r="MEL42" s="90"/>
      <c r="MEM42" s="90"/>
      <c r="MEN42" s="90"/>
      <c r="MEO42" s="90"/>
      <c r="MEP42" s="90"/>
      <c r="MEQ42" s="90"/>
      <c r="MER42" s="90"/>
      <c r="MES42" s="90"/>
      <c r="MET42" s="90"/>
      <c r="MEU42" s="90"/>
      <c r="MEV42" s="90"/>
      <c r="MEW42" s="90"/>
      <c r="MEX42" s="90"/>
      <c r="MEY42" s="90"/>
      <c r="MEZ42" s="90"/>
      <c r="MFA42" s="90"/>
      <c r="MFB42" s="90"/>
      <c r="MFC42" s="90"/>
      <c r="MFD42" s="90"/>
      <c r="MFE42" s="90"/>
      <c r="MFF42" s="90"/>
      <c r="MFG42" s="90"/>
      <c r="MFH42" s="90"/>
      <c r="MFI42" s="90"/>
      <c r="MFJ42" s="90"/>
      <c r="MFK42" s="90"/>
      <c r="MFL42" s="90"/>
      <c r="MFM42" s="90"/>
      <c r="MFN42" s="90"/>
      <c r="MFO42" s="90"/>
      <c r="MFP42" s="90"/>
      <c r="MFQ42" s="90"/>
      <c r="MFR42" s="90"/>
      <c r="MFS42" s="90"/>
      <c r="MFT42" s="90"/>
      <c r="MFU42" s="90"/>
      <c r="MFV42" s="90"/>
      <c r="MFW42" s="90"/>
      <c r="MFX42" s="90"/>
      <c r="MFY42" s="90"/>
      <c r="MFZ42" s="90"/>
      <c r="MGA42" s="90"/>
      <c r="MGB42" s="90"/>
      <c r="MGC42" s="90"/>
      <c r="MGD42" s="90"/>
      <c r="MGE42" s="90"/>
      <c r="MGF42" s="90"/>
      <c r="MGG42" s="90"/>
      <c r="MGH42" s="90"/>
      <c r="MGI42" s="90"/>
      <c r="MGJ42" s="90"/>
      <c r="MGK42" s="90"/>
      <c r="MGL42" s="90"/>
      <c r="MGM42" s="90"/>
      <c r="MGN42" s="90"/>
      <c r="MGO42" s="90"/>
      <c r="MGP42" s="90"/>
      <c r="MGQ42" s="90"/>
      <c r="MGR42" s="90"/>
      <c r="MGS42" s="90"/>
      <c r="MGT42" s="90"/>
      <c r="MGU42" s="90"/>
      <c r="MGV42" s="90"/>
      <c r="MGW42" s="90"/>
      <c r="MGX42" s="90"/>
      <c r="MGY42" s="90"/>
      <c r="MGZ42" s="90"/>
      <c r="MHA42" s="90"/>
      <c r="MHB42" s="90"/>
      <c r="MHC42" s="90"/>
      <c r="MHD42" s="90"/>
      <c r="MHE42" s="90"/>
      <c r="MHF42" s="90"/>
      <c r="MHG42" s="90"/>
      <c r="MHH42" s="90"/>
      <c r="MHI42" s="90"/>
      <c r="MHJ42" s="90"/>
      <c r="MHK42" s="90"/>
      <c r="MHL42" s="90"/>
      <c r="MHM42" s="90"/>
      <c r="MHN42" s="90"/>
      <c r="MHO42" s="90"/>
      <c r="MHP42" s="90"/>
      <c r="MHQ42" s="90"/>
      <c r="MHR42" s="90"/>
      <c r="MHS42" s="90"/>
      <c r="MHT42" s="90"/>
      <c r="MHU42" s="90"/>
      <c r="MHV42" s="90"/>
      <c r="MHW42" s="90"/>
      <c r="MHX42" s="90"/>
      <c r="MHY42" s="90"/>
      <c r="MHZ42" s="90"/>
      <c r="MIA42" s="90"/>
      <c r="MIB42" s="90"/>
      <c r="MIC42" s="90"/>
      <c r="MID42" s="90"/>
      <c r="MIE42" s="90"/>
      <c r="MIF42" s="90"/>
      <c r="MIG42" s="90"/>
      <c r="MIH42" s="90"/>
      <c r="MII42" s="90"/>
      <c r="MIJ42" s="90"/>
      <c r="MIK42" s="90"/>
      <c r="MIL42" s="90"/>
      <c r="MIM42" s="90"/>
      <c r="MIN42" s="90"/>
      <c r="MIO42" s="90"/>
      <c r="MIP42" s="90"/>
      <c r="MIQ42" s="90"/>
      <c r="MIR42" s="90"/>
      <c r="MIS42" s="90"/>
      <c r="MIT42" s="90"/>
      <c r="MIU42" s="90"/>
      <c r="MIV42" s="90"/>
      <c r="MIW42" s="90"/>
      <c r="MIX42" s="90"/>
      <c r="MIY42" s="90"/>
      <c r="MIZ42" s="90"/>
      <c r="MJA42" s="90"/>
      <c r="MJB42" s="90"/>
      <c r="MJC42" s="90"/>
      <c r="MJD42" s="90"/>
      <c r="MJE42" s="90"/>
      <c r="MJF42" s="90"/>
      <c r="MJG42" s="90"/>
      <c r="MJH42" s="90"/>
      <c r="MJI42" s="90"/>
      <c r="MJJ42" s="90"/>
      <c r="MJK42" s="90"/>
      <c r="MJL42" s="90"/>
      <c r="MJM42" s="90"/>
      <c r="MJN42" s="90"/>
      <c r="MJO42" s="90"/>
      <c r="MJP42" s="90"/>
      <c r="MJQ42" s="90"/>
      <c r="MJR42" s="90"/>
      <c r="MJS42" s="90"/>
      <c r="MJT42" s="90"/>
      <c r="MJU42" s="90"/>
      <c r="MJV42" s="90"/>
      <c r="MJW42" s="90"/>
      <c r="MJX42" s="90"/>
      <c r="MJY42" s="90"/>
      <c r="MJZ42" s="90"/>
      <c r="MKA42" s="90"/>
      <c r="MKB42" s="90"/>
      <c r="MKC42" s="90"/>
      <c r="MKD42" s="90"/>
      <c r="MKE42" s="90"/>
      <c r="MKF42" s="90"/>
      <c r="MKG42" s="90"/>
      <c r="MKH42" s="90"/>
      <c r="MKI42" s="90"/>
      <c r="MKJ42" s="90"/>
      <c r="MKK42" s="90"/>
      <c r="MKL42" s="90"/>
      <c r="MKM42" s="90"/>
      <c r="MKN42" s="90"/>
      <c r="MKO42" s="90"/>
      <c r="MKP42" s="90"/>
      <c r="MKQ42" s="90"/>
      <c r="MKR42" s="90"/>
      <c r="MKS42" s="90"/>
      <c r="MKT42" s="90"/>
      <c r="MKU42" s="90"/>
      <c r="MKV42" s="90"/>
      <c r="MKW42" s="90"/>
      <c r="MKX42" s="90"/>
      <c r="MKY42" s="90"/>
      <c r="MKZ42" s="90"/>
      <c r="MLA42" s="90"/>
      <c r="MLB42" s="90"/>
      <c r="MLC42" s="90"/>
      <c r="MLD42" s="90"/>
      <c r="MLE42" s="90"/>
      <c r="MLF42" s="90"/>
      <c r="MLG42" s="90"/>
      <c r="MLH42" s="90"/>
      <c r="MLI42" s="90"/>
      <c r="MLJ42" s="90"/>
      <c r="MLK42" s="90"/>
      <c r="MLL42" s="90"/>
      <c r="MLM42" s="90"/>
      <c r="MLN42" s="90"/>
      <c r="MLO42" s="90"/>
      <c r="MLP42" s="90"/>
      <c r="MLQ42" s="90"/>
      <c r="MLR42" s="90"/>
      <c r="MLS42" s="90"/>
      <c r="MLT42" s="90"/>
      <c r="MLU42" s="90"/>
      <c r="MLV42" s="90"/>
      <c r="MLW42" s="90"/>
      <c r="MLX42" s="90"/>
      <c r="MLY42" s="90"/>
      <c r="MLZ42" s="90"/>
      <c r="MMA42" s="90"/>
      <c r="MMB42" s="90"/>
      <c r="MMC42" s="90"/>
      <c r="MMD42" s="90"/>
      <c r="MME42" s="90"/>
      <c r="MMF42" s="90"/>
      <c r="MMG42" s="90"/>
      <c r="MMH42" s="90"/>
      <c r="MMI42" s="90"/>
      <c r="MMJ42" s="90"/>
      <c r="MMK42" s="90"/>
      <c r="MML42" s="90"/>
      <c r="MMM42" s="90"/>
      <c r="MMN42" s="90"/>
      <c r="MMO42" s="90"/>
      <c r="MMP42" s="90"/>
      <c r="MMQ42" s="90"/>
      <c r="MMR42" s="90"/>
      <c r="MMS42" s="90"/>
      <c r="MMT42" s="90"/>
      <c r="MMU42" s="90"/>
      <c r="MMV42" s="90"/>
      <c r="MMW42" s="90"/>
      <c r="MMX42" s="90"/>
      <c r="MMY42" s="90"/>
      <c r="MMZ42" s="90"/>
      <c r="MNA42" s="90"/>
      <c r="MNB42" s="90"/>
      <c r="MNC42" s="90"/>
      <c r="MND42" s="90"/>
      <c r="MNE42" s="90"/>
      <c r="MNF42" s="90"/>
      <c r="MNG42" s="90"/>
      <c r="MNH42" s="90"/>
      <c r="MNI42" s="90"/>
      <c r="MNJ42" s="90"/>
      <c r="MNK42" s="90"/>
      <c r="MNL42" s="90"/>
      <c r="MNM42" s="90"/>
      <c r="MNN42" s="90"/>
      <c r="MNO42" s="90"/>
      <c r="MNP42" s="90"/>
      <c r="MNQ42" s="90"/>
      <c r="MNR42" s="90"/>
      <c r="MNS42" s="90"/>
      <c r="MNT42" s="90"/>
      <c r="MNU42" s="90"/>
      <c r="MNV42" s="90"/>
      <c r="MNW42" s="90"/>
      <c r="MNX42" s="90"/>
      <c r="MNY42" s="90"/>
      <c r="MNZ42" s="90"/>
      <c r="MOA42" s="90"/>
      <c r="MOB42" s="90"/>
      <c r="MOC42" s="90"/>
      <c r="MOD42" s="90"/>
      <c r="MOE42" s="90"/>
      <c r="MOF42" s="90"/>
      <c r="MOG42" s="90"/>
      <c r="MOH42" s="90"/>
      <c r="MOI42" s="90"/>
      <c r="MOJ42" s="90"/>
      <c r="MOK42" s="90"/>
      <c r="MOL42" s="90"/>
      <c r="MOM42" s="90"/>
      <c r="MON42" s="90"/>
      <c r="MOO42" s="90"/>
      <c r="MOP42" s="90"/>
      <c r="MOQ42" s="90"/>
      <c r="MOR42" s="90"/>
      <c r="MOS42" s="90"/>
      <c r="MOT42" s="90"/>
      <c r="MOU42" s="90"/>
      <c r="MOV42" s="90"/>
      <c r="MOW42" s="90"/>
      <c r="MOX42" s="90"/>
      <c r="MOY42" s="90"/>
      <c r="MOZ42" s="90"/>
      <c r="MPA42" s="90"/>
      <c r="MPB42" s="90"/>
      <c r="MPC42" s="90"/>
      <c r="MPD42" s="90"/>
      <c r="MPE42" s="90"/>
      <c r="MPF42" s="90"/>
      <c r="MPG42" s="90"/>
      <c r="MPH42" s="90"/>
      <c r="MPI42" s="90"/>
      <c r="MPJ42" s="90"/>
      <c r="MPK42" s="90"/>
      <c r="MPL42" s="90"/>
      <c r="MPM42" s="90"/>
      <c r="MPN42" s="90"/>
      <c r="MPO42" s="90"/>
      <c r="MPP42" s="90"/>
      <c r="MPQ42" s="90"/>
      <c r="MPR42" s="90"/>
      <c r="MPS42" s="90"/>
      <c r="MPT42" s="90"/>
      <c r="MPU42" s="90"/>
      <c r="MPV42" s="90"/>
      <c r="MPW42" s="90"/>
      <c r="MPX42" s="90"/>
      <c r="MPY42" s="90"/>
      <c r="MPZ42" s="90"/>
      <c r="MQA42" s="90"/>
      <c r="MQB42" s="90"/>
      <c r="MQC42" s="90"/>
      <c r="MQD42" s="90"/>
      <c r="MQE42" s="90"/>
      <c r="MQF42" s="90"/>
      <c r="MQG42" s="90"/>
      <c r="MQH42" s="90"/>
      <c r="MQI42" s="90"/>
      <c r="MQJ42" s="90"/>
      <c r="MQK42" s="90"/>
      <c r="MQL42" s="90"/>
      <c r="MQM42" s="90"/>
      <c r="MQN42" s="90"/>
      <c r="MQO42" s="90"/>
      <c r="MQP42" s="90"/>
      <c r="MQQ42" s="90"/>
      <c r="MQR42" s="90"/>
      <c r="MQS42" s="90"/>
      <c r="MQT42" s="90"/>
      <c r="MQU42" s="90"/>
      <c r="MQV42" s="90"/>
      <c r="MQW42" s="90"/>
      <c r="MQX42" s="90"/>
      <c r="MQY42" s="90"/>
      <c r="MQZ42" s="90"/>
      <c r="MRA42" s="90"/>
      <c r="MRB42" s="90"/>
      <c r="MRC42" s="90"/>
      <c r="MRD42" s="90"/>
      <c r="MRE42" s="90"/>
      <c r="MRF42" s="90"/>
      <c r="MRG42" s="90"/>
      <c r="MRH42" s="90"/>
      <c r="MRI42" s="90"/>
      <c r="MRJ42" s="90"/>
      <c r="MRK42" s="90"/>
      <c r="MRL42" s="90"/>
      <c r="MRM42" s="90"/>
      <c r="MRN42" s="90"/>
      <c r="MRO42" s="90"/>
      <c r="MRP42" s="90"/>
      <c r="MRQ42" s="90"/>
      <c r="MRR42" s="90"/>
      <c r="MRS42" s="90"/>
      <c r="MRT42" s="90"/>
      <c r="MRU42" s="90"/>
      <c r="MRV42" s="90"/>
      <c r="MRW42" s="90"/>
      <c r="MRX42" s="90"/>
      <c r="MRY42" s="90"/>
      <c r="MRZ42" s="90"/>
      <c r="MSA42" s="90"/>
      <c r="MSB42" s="90"/>
      <c r="MSC42" s="90"/>
      <c r="MSD42" s="90"/>
      <c r="MSE42" s="90"/>
      <c r="MSF42" s="90"/>
      <c r="MSG42" s="90"/>
      <c r="MSH42" s="90"/>
      <c r="MSI42" s="90"/>
      <c r="MSJ42" s="90"/>
      <c r="MSK42" s="90"/>
      <c r="MSL42" s="90"/>
      <c r="MSM42" s="90"/>
      <c r="MSN42" s="90"/>
      <c r="MSO42" s="90"/>
      <c r="MSP42" s="90"/>
      <c r="MSQ42" s="90"/>
      <c r="MSR42" s="90"/>
      <c r="MSS42" s="90"/>
      <c r="MST42" s="90"/>
      <c r="MSU42" s="90"/>
      <c r="MSV42" s="90"/>
      <c r="MSW42" s="90"/>
      <c r="MSX42" s="90"/>
      <c r="MSY42" s="90"/>
      <c r="MSZ42" s="90"/>
      <c r="MTA42" s="90"/>
      <c r="MTB42" s="90"/>
      <c r="MTC42" s="90"/>
      <c r="MTD42" s="90"/>
      <c r="MTE42" s="90"/>
      <c r="MTF42" s="90"/>
      <c r="MTG42" s="90"/>
      <c r="MTH42" s="90"/>
      <c r="MTI42" s="90"/>
      <c r="MTJ42" s="90"/>
      <c r="MTK42" s="90"/>
      <c r="MTL42" s="90"/>
      <c r="MTM42" s="90"/>
      <c r="MTN42" s="90"/>
      <c r="MTO42" s="90"/>
      <c r="MTP42" s="90"/>
      <c r="MTQ42" s="90"/>
      <c r="MTR42" s="90"/>
      <c r="MTS42" s="90"/>
      <c r="MTT42" s="90"/>
      <c r="MTU42" s="90"/>
      <c r="MTV42" s="90"/>
      <c r="MTW42" s="90"/>
      <c r="MTX42" s="90"/>
      <c r="MTY42" s="90"/>
      <c r="MTZ42" s="90"/>
      <c r="MUA42" s="90"/>
      <c r="MUB42" s="90"/>
      <c r="MUC42" s="90"/>
      <c r="MUD42" s="90"/>
      <c r="MUE42" s="90"/>
      <c r="MUF42" s="90"/>
      <c r="MUG42" s="90"/>
      <c r="MUH42" s="90"/>
      <c r="MUI42" s="90"/>
      <c r="MUJ42" s="90"/>
      <c r="MUK42" s="90"/>
      <c r="MUL42" s="90"/>
      <c r="MUM42" s="90"/>
      <c r="MUN42" s="90"/>
      <c r="MUO42" s="90"/>
      <c r="MUP42" s="90"/>
      <c r="MUQ42" s="90"/>
      <c r="MUR42" s="90"/>
      <c r="MUS42" s="90"/>
      <c r="MUT42" s="90"/>
      <c r="MUU42" s="90"/>
      <c r="MUV42" s="90"/>
      <c r="MUW42" s="90"/>
      <c r="MUX42" s="90"/>
      <c r="MUY42" s="90"/>
      <c r="MUZ42" s="90"/>
      <c r="MVA42" s="90"/>
      <c r="MVB42" s="90"/>
      <c r="MVC42" s="90"/>
      <c r="MVD42" s="90"/>
      <c r="MVE42" s="90"/>
      <c r="MVF42" s="90"/>
      <c r="MVG42" s="90"/>
      <c r="MVH42" s="90"/>
      <c r="MVI42" s="90"/>
      <c r="MVJ42" s="90"/>
      <c r="MVK42" s="90"/>
      <c r="MVL42" s="90"/>
      <c r="MVM42" s="90"/>
      <c r="MVN42" s="90"/>
      <c r="MVO42" s="90"/>
      <c r="MVP42" s="90"/>
      <c r="MVQ42" s="90"/>
      <c r="MVR42" s="90"/>
      <c r="MVS42" s="90"/>
      <c r="MVT42" s="90"/>
      <c r="MVU42" s="90"/>
      <c r="MVV42" s="90"/>
      <c r="MVW42" s="90"/>
      <c r="MVX42" s="90"/>
      <c r="MVY42" s="90"/>
      <c r="MVZ42" s="90"/>
      <c r="MWA42" s="90"/>
      <c r="MWB42" s="90"/>
      <c r="MWC42" s="90"/>
      <c r="MWD42" s="90"/>
      <c r="MWE42" s="90"/>
      <c r="MWF42" s="90"/>
      <c r="MWG42" s="90"/>
      <c r="MWH42" s="90"/>
      <c r="MWI42" s="90"/>
      <c r="MWJ42" s="90"/>
      <c r="MWK42" s="90"/>
      <c r="MWL42" s="90"/>
      <c r="MWM42" s="90"/>
      <c r="MWN42" s="90"/>
      <c r="MWO42" s="90"/>
      <c r="MWP42" s="90"/>
      <c r="MWQ42" s="90"/>
      <c r="MWR42" s="90"/>
      <c r="MWS42" s="90"/>
      <c r="MWT42" s="90"/>
      <c r="MWU42" s="90"/>
      <c r="MWV42" s="90"/>
      <c r="MWW42" s="90"/>
      <c r="MWX42" s="90"/>
      <c r="MWY42" s="90"/>
      <c r="MWZ42" s="90"/>
      <c r="MXA42" s="90"/>
      <c r="MXB42" s="90"/>
      <c r="MXC42" s="90"/>
      <c r="MXD42" s="90"/>
      <c r="MXE42" s="90"/>
      <c r="MXF42" s="90"/>
      <c r="MXG42" s="90"/>
      <c r="MXH42" s="90"/>
      <c r="MXI42" s="90"/>
      <c r="MXJ42" s="90"/>
      <c r="MXK42" s="90"/>
      <c r="MXL42" s="90"/>
      <c r="MXM42" s="90"/>
      <c r="MXN42" s="90"/>
      <c r="MXO42" s="90"/>
      <c r="MXP42" s="90"/>
      <c r="MXQ42" s="90"/>
      <c r="MXR42" s="90"/>
      <c r="MXS42" s="90"/>
      <c r="MXT42" s="90"/>
      <c r="MXU42" s="90"/>
      <c r="MXV42" s="90"/>
      <c r="MXW42" s="90"/>
      <c r="MXX42" s="90"/>
      <c r="MXY42" s="90"/>
      <c r="MXZ42" s="90"/>
      <c r="MYA42" s="90"/>
      <c r="MYB42" s="90"/>
      <c r="MYC42" s="90"/>
      <c r="MYD42" s="90"/>
      <c r="MYE42" s="90"/>
      <c r="MYF42" s="90"/>
      <c r="MYG42" s="90"/>
      <c r="MYH42" s="90"/>
      <c r="MYI42" s="90"/>
      <c r="MYJ42" s="90"/>
      <c r="MYK42" s="90"/>
      <c r="MYL42" s="90"/>
      <c r="MYM42" s="90"/>
      <c r="MYN42" s="90"/>
      <c r="MYO42" s="90"/>
      <c r="MYP42" s="90"/>
      <c r="MYQ42" s="90"/>
      <c r="MYR42" s="90"/>
      <c r="MYS42" s="90"/>
      <c r="MYT42" s="90"/>
      <c r="MYU42" s="90"/>
      <c r="MYV42" s="90"/>
      <c r="MYW42" s="90"/>
      <c r="MYX42" s="90"/>
      <c r="MYY42" s="90"/>
      <c r="MYZ42" s="90"/>
      <c r="MZA42" s="90"/>
      <c r="MZB42" s="90"/>
      <c r="MZC42" s="90"/>
      <c r="MZD42" s="90"/>
      <c r="MZE42" s="90"/>
      <c r="MZF42" s="90"/>
      <c r="MZG42" s="90"/>
      <c r="MZH42" s="90"/>
      <c r="MZI42" s="90"/>
      <c r="MZJ42" s="90"/>
      <c r="MZK42" s="90"/>
      <c r="MZL42" s="90"/>
      <c r="MZM42" s="90"/>
      <c r="MZN42" s="90"/>
      <c r="MZO42" s="90"/>
      <c r="MZP42" s="90"/>
      <c r="MZQ42" s="90"/>
      <c r="MZR42" s="90"/>
      <c r="MZS42" s="90"/>
      <c r="MZT42" s="90"/>
      <c r="MZU42" s="90"/>
      <c r="MZV42" s="90"/>
      <c r="MZW42" s="90"/>
      <c r="MZX42" s="90"/>
      <c r="MZY42" s="90"/>
      <c r="MZZ42" s="90"/>
      <c r="NAA42" s="90"/>
      <c r="NAB42" s="90"/>
      <c r="NAC42" s="90"/>
      <c r="NAD42" s="90"/>
      <c r="NAE42" s="90"/>
      <c r="NAF42" s="90"/>
      <c r="NAG42" s="90"/>
      <c r="NAH42" s="90"/>
      <c r="NAI42" s="90"/>
      <c r="NAJ42" s="90"/>
      <c r="NAK42" s="90"/>
      <c r="NAL42" s="90"/>
      <c r="NAM42" s="90"/>
      <c r="NAN42" s="90"/>
      <c r="NAO42" s="90"/>
      <c r="NAP42" s="90"/>
      <c r="NAQ42" s="90"/>
      <c r="NAR42" s="90"/>
      <c r="NAS42" s="90"/>
      <c r="NAT42" s="90"/>
      <c r="NAU42" s="90"/>
      <c r="NAV42" s="90"/>
      <c r="NAW42" s="90"/>
      <c r="NAX42" s="90"/>
      <c r="NAY42" s="90"/>
      <c r="NAZ42" s="90"/>
      <c r="NBA42" s="90"/>
      <c r="NBB42" s="90"/>
      <c r="NBC42" s="90"/>
      <c r="NBD42" s="90"/>
      <c r="NBE42" s="90"/>
      <c r="NBF42" s="90"/>
      <c r="NBG42" s="90"/>
      <c r="NBH42" s="90"/>
      <c r="NBI42" s="90"/>
      <c r="NBJ42" s="90"/>
      <c r="NBK42" s="90"/>
      <c r="NBL42" s="90"/>
      <c r="NBM42" s="90"/>
      <c r="NBN42" s="90"/>
      <c r="NBO42" s="90"/>
      <c r="NBP42" s="90"/>
      <c r="NBQ42" s="90"/>
      <c r="NBR42" s="90"/>
      <c r="NBS42" s="90"/>
      <c r="NBT42" s="90"/>
      <c r="NBU42" s="90"/>
      <c r="NBV42" s="90"/>
      <c r="NBW42" s="90"/>
      <c r="NBX42" s="90"/>
      <c r="NBY42" s="90"/>
      <c r="NBZ42" s="90"/>
      <c r="NCA42" s="90"/>
      <c r="NCB42" s="90"/>
      <c r="NCC42" s="90"/>
      <c r="NCD42" s="90"/>
      <c r="NCE42" s="90"/>
      <c r="NCF42" s="90"/>
      <c r="NCG42" s="90"/>
      <c r="NCH42" s="90"/>
      <c r="NCI42" s="90"/>
      <c r="NCJ42" s="90"/>
      <c r="NCK42" s="90"/>
      <c r="NCL42" s="90"/>
      <c r="NCM42" s="90"/>
      <c r="NCN42" s="90"/>
      <c r="NCO42" s="90"/>
      <c r="NCP42" s="90"/>
      <c r="NCQ42" s="90"/>
      <c r="NCR42" s="90"/>
      <c r="NCS42" s="90"/>
      <c r="NCT42" s="90"/>
      <c r="NCU42" s="90"/>
      <c r="NCV42" s="90"/>
      <c r="NCW42" s="90"/>
      <c r="NCX42" s="90"/>
      <c r="NCY42" s="90"/>
      <c r="NCZ42" s="90"/>
      <c r="NDA42" s="90"/>
      <c r="NDB42" s="90"/>
      <c r="NDC42" s="90"/>
      <c r="NDD42" s="90"/>
      <c r="NDE42" s="90"/>
      <c r="NDF42" s="90"/>
      <c r="NDG42" s="90"/>
      <c r="NDH42" s="90"/>
      <c r="NDI42" s="90"/>
      <c r="NDJ42" s="90"/>
      <c r="NDK42" s="90"/>
      <c r="NDL42" s="90"/>
      <c r="NDM42" s="90"/>
      <c r="NDN42" s="90"/>
      <c r="NDO42" s="90"/>
      <c r="NDP42" s="90"/>
      <c r="NDQ42" s="90"/>
      <c r="NDR42" s="90"/>
      <c r="NDS42" s="90"/>
      <c r="NDT42" s="90"/>
      <c r="NDU42" s="90"/>
      <c r="NDV42" s="90"/>
      <c r="NDW42" s="90"/>
      <c r="NDX42" s="90"/>
      <c r="NDY42" s="90"/>
      <c r="NDZ42" s="90"/>
      <c r="NEA42" s="90"/>
      <c r="NEB42" s="90"/>
      <c r="NEC42" s="90"/>
      <c r="NED42" s="90"/>
      <c r="NEE42" s="90"/>
      <c r="NEF42" s="90"/>
      <c r="NEG42" s="90"/>
      <c r="NEH42" s="90"/>
      <c r="NEI42" s="90"/>
      <c r="NEJ42" s="90"/>
      <c r="NEK42" s="90"/>
      <c r="NEL42" s="90"/>
      <c r="NEM42" s="90"/>
      <c r="NEN42" s="90"/>
      <c r="NEO42" s="90"/>
      <c r="NEP42" s="90"/>
      <c r="NEQ42" s="90"/>
      <c r="NER42" s="90"/>
      <c r="NES42" s="90"/>
      <c r="NET42" s="90"/>
      <c r="NEU42" s="90"/>
      <c r="NEV42" s="90"/>
      <c r="NEW42" s="90"/>
      <c r="NEX42" s="90"/>
      <c r="NEY42" s="90"/>
      <c r="NEZ42" s="90"/>
      <c r="NFA42" s="90"/>
      <c r="NFB42" s="90"/>
      <c r="NFC42" s="90"/>
      <c r="NFD42" s="90"/>
      <c r="NFE42" s="90"/>
      <c r="NFF42" s="90"/>
      <c r="NFG42" s="90"/>
      <c r="NFH42" s="90"/>
      <c r="NFI42" s="90"/>
      <c r="NFJ42" s="90"/>
      <c r="NFK42" s="90"/>
      <c r="NFL42" s="90"/>
      <c r="NFM42" s="90"/>
      <c r="NFN42" s="90"/>
      <c r="NFO42" s="90"/>
      <c r="NFP42" s="90"/>
      <c r="NFQ42" s="90"/>
      <c r="NFR42" s="90"/>
      <c r="NFS42" s="90"/>
      <c r="NFT42" s="90"/>
      <c r="NFU42" s="90"/>
      <c r="NFV42" s="90"/>
      <c r="NFW42" s="90"/>
      <c r="NFX42" s="90"/>
      <c r="NFY42" s="90"/>
      <c r="NFZ42" s="90"/>
      <c r="NGA42" s="90"/>
      <c r="NGB42" s="90"/>
      <c r="NGC42" s="90"/>
      <c r="NGD42" s="90"/>
      <c r="NGE42" s="90"/>
      <c r="NGF42" s="90"/>
      <c r="NGG42" s="90"/>
      <c r="NGH42" s="90"/>
      <c r="NGI42" s="90"/>
      <c r="NGJ42" s="90"/>
      <c r="NGK42" s="90"/>
      <c r="NGL42" s="90"/>
      <c r="NGM42" s="90"/>
      <c r="NGN42" s="90"/>
      <c r="NGO42" s="90"/>
      <c r="NGP42" s="90"/>
      <c r="NGQ42" s="90"/>
      <c r="NGR42" s="90"/>
      <c r="NGS42" s="90"/>
      <c r="NGT42" s="90"/>
      <c r="NGU42" s="90"/>
      <c r="NGV42" s="90"/>
      <c r="NGW42" s="90"/>
      <c r="NGX42" s="90"/>
      <c r="NGY42" s="90"/>
      <c r="NGZ42" s="90"/>
      <c r="NHA42" s="90"/>
      <c r="NHB42" s="90"/>
      <c r="NHC42" s="90"/>
      <c r="NHD42" s="90"/>
      <c r="NHE42" s="90"/>
      <c r="NHF42" s="90"/>
      <c r="NHG42" s="90"/>
      <c r="NHH42" s="90"/>
      <c r="NHI42" s="90"/>
      <c r="NHJ42" s="90"/>
      <c r="NHK42" s="90"/>
      <c r="NHL42" s="90"/>
      <c r="NHM42" s="90"/>
      <c r="NHN42" s="90"/>
      <c r="NHO42" s="90"/>
      <c r="NHP42" s="90"/>
      <c r="NHQ42" s="90"/>
      <c r="NHR42" s="90"/>
      <c r="NHS42" s="90"/>
      <c r="NHT42" s="90"/>
      <c r="NHU42" s="90"/>
      <c r="NHV42" s="90"/>
      <c r="NHW42" s="90"/>
      <c r="NHX42" s="90"/>
      <c r="NHY42" s="90"/>
      <c r="NHZ42" s="90"/>
      <c r="NIA42" s="90"/>
      <c r="NIB42" s="90"/>
      <c r="NIC42" s="90"/>
      <c r="NID42" s="90"/>
      <c r="NIE42" s="90"/>
      <c r="NIF42" s="90"/>
      <c r="NIG42" s="90"/>
      <c r="NIH42" s="90"/>
      <c r="NII42" s="90"/>
      <c r="NIJ42" s="90"/>
      <c r="NIK42" s="90"/>
      <c r="NIL42" s="90"/>
      <c r="NIM42" s="90"/>
      <c r="NIN42" s="90"/>
      <c r="NIO42" s="90"/>
      <c r="NIP42" s="90"/>
      <c r="NIQ42" s="90"/>
      <c r="NIR42" s="90"/>
      <c r="NIS42" s="90"/>
      <c r="NIT42" s="90"/>
      <c r="NIU42" s="90"/>
      <c r="NIV42" s="90"/>
      <c r="NIW42" s="90"/>
      <c r="NIX42" s="90"/>
      <c r="NIY42" s="90"/>
      <c r="NIZ42" s="90"/>
      <c r="NJA42" s="90"/>
      <c r="NJB42" s="90"/>
      <c r="NJC42" s="90"/>
      <c r="NJD42" s="90"/>
      <c r="NJE42" s="90"/>
      <c r="NJF42" s="90"/>
      <c r="NJG42" s="90"/>
      <c r="NJH42" s="90"/>
      <c r="NJI42" s="90"/>
      <c r="NJJ42" s="90"/>
      <c r="NJK42" s="90"/>
      <c r="NJL42" s="90"/>
      <c r="NJM42" s="90"/>
      <c r="NJN42" s="90"/>
      <c r="NJO42" s="90"/>
      <c r="NJP42" s="90"/>
      <c r="NJQ42" s="90"/>
      <c r="NJR42" s="90"/>
      <c r="NJS42" s="90"/>
      <c r="NJT42" s="90"/>
      <c r="NJU42" s="90"/>
      <c r="NJV42" s="90"/>
      <c r="NJW42" s="90"/>
      <c r="NJX42" s="90"/>
      <c r="NJY42" s="90"/>
      <c r="NJZ42" s="90"/>
      <c r="NKA42" s="90"/>
      <c r="NKB42" s="90"/>
      <c r="NKC42" s="90"/>
      <c r="NKD42" s="90"/>
      <c r="NKE42" s="90"/>
      <c r="NKF42" s="90"/>
      <c r="NKG42" s="90"/>
      <c r="NKH42" s="90"/>
      <c r="NKI42" s="90"/>
      <c r="NKJ42" s="90"/>
      <c r="NKK42" s="90"/>
      <c r="NKL42" s="90"/>
      <c r="NKM42" s="90"/>
      <c r="NKN42" s="90"/>
      <c r="NKO42" s="90"/>
      <c r="NKP42" s="90"/>
      <c r="NKQ42" s="90"/>
      <c r="NKR42" s="90"/>
      <c r="NKS42" s="90"/>
      <c r="NKT42" s="90"/>
      <c r="NKU42" s="90"/>
      <c r="NKV42" s="90"/>
      <c r="NKW42" s="90"/>
      <c r="NKX42" s="90"/>
      <c r="NKY42" s="90"/>
      <c r="NKZ42" s="90"/>
      <c r="NLA42" s="90"/>
      <c r="NLB42" s="90"/>
      <c r="NLC42" s="90"/>
      <c r="NLD42" s="90"/>
      <c r="NLE42" s="90"/>
      <c r="NLF42" s="90"/>
      <c r="NLG42" s="90"/>
      <c r="NLH42" s="90"/>
      <c r="NLI42" s="90"/>
      <c r="NLJ42" s="90"/>
      <c r="NLK42" s="90"/>
      <c r="NLL42" s="90"/>
      <c r="NLM42" s="90"/>
      <c r="NLN42" s="90"/>
      <c r="NLO42" s="90"/>
      <c r="NLP42" s="90"/>
      <c r="NLQ42" s="90"/>
      <c r="NLR42" s="90"/>
      <c r="NLS42" s="90"/>
      <c r="NLT42" s="90"/>
      <c r="NLU42" s="90"/>
      <c r="NLV42" s="90"/>
      <c r="NLW42" s="90"/>
      <c r="NLX42" s="90"/>
      <c r="NLY42" s="90"/>
      <c r="NLZ42" s="90"/>
      <c r="NMA42" s="90"/>
      <c r="NMB42" s="90"/>
      <c r="NMC42" s="90"/>
      <c r="NMD42" s="90"/>
      <c r="NME42" s="90"/>
      <c r="NMF42" s="90"/>
      <c r="NMG42" s="90"/>
      <c r="NMH42" s="90"/>
      <c r="NMI42" s="90"/>
      <c r="NMJ42" s="90"/>
      <c r="NMK42" s="90"/>
      <c r="NML42" s="90"/>
      <c r="NMM42" s="90"/>
      <c r="NMN42" s="90"/>
      <c r="NMO42" s="90"/>
      <c r="NMP42" s="90"/>
      <c r="NMQ42" s="90"/>
      <c r="NMR42" s="90"/>
      <c r="NMS42" s="90"/>
      <c r="NMT42" s="90"/>
      <c r="NMU42" s="90"/>
      <c r="NMV42" s="90"/>
      <c r="NMW42" s="90"/>
      <c r="NMX42" s="90"/>
      <c r="NMY42" s="90"/>
      <c r="NMZ42" s="90"/>
      <c r="NNA42" s="90"/>
      <c r="NNB42" s="90"/>
      <c r="NNC42" s="90"/>
      <c r="NND42" s="90"/>
      <c r="NNE42" s="90"/>
      <c r="NNF42" s="90"/>
      <c r="NNG42" s="90"/>
      <c r="NNH42" s="90"/>
      <c r="NNI42" s="90"/>
      <c r="NNJ42" s="90"/>
      <c r="NNK42" s="90"/>
      <c r="NNL42" s="90"/>
      <c r="NNM42" s="90"/>
      <c r="NNN42" s="90"/>
      <c r="NNO42" s="90"/>
      <c r="NNP42" s="90"/>
      <c r="NNQ42" s="90"/>
      <c r="NNR42" s="90"/>
      <c r="NNS42" s="90"/>
      <c r="NNT42" s="90"/>
      <c r="NNU42" s="90"/>
      <c r="NNV42" s="90"/>
      <c r="NNW42" s="90"/>
      <c r="NNX42" s="90"/>
      <c r="NNY42" s="90"/>
      <c r="NNZ42" s="90"/>
      <c r="NOA42" s="90"/>
      <c r="NOB42" s="90"/>
      <c r="NOC42" s="90"/>
      <c r="NOD42" s="90"/>
      <c r="NOE42" s="90"/>
      <c r="NOF42" s="90"/>
      <c r="NOG42" s="90"/>
      <c r="NOH42" s="90"/>
      <c r="NOI42" s="90"/>
      <c r="NOJ42" s="90"/>
      <c r="NOK42" s="90"/>
      <c r="NOL42" s="90"/>
      <c r="NOM42" s="90"/>
      <c r="NON42" s="90"/>
      <c r="NOO42" s="90"/>
      <c r="NOP42" s="90"/>
      <c r="NOQ42" s="90"/>
      <c r="NOR42" s="90"/>
      <c r="NOS42" s="90"/>
      <c r="NOT42" s="90"/>
      <c r="NOU42" s="90"/>
      <c r="NOV42" s="90"/>
      <c r="NOW42" s="90"/>
      <c r="NOX42" s="90"/>
      <c r="NOY42" s="90"/>
      <c r="NOZ42" s="90"/>
      <c r="NPA42" s="90"/>
      <c r="NPB42" s="90"/>
      <c r="NPC42" s="90"/>
      <c r="NPD42" s="90"/>
      <c r="NPE42" s="90"/>
      <c r="NPF42" s="90"/>
      <c r="NPG42" s="90"/>
      <c r="NPH42" s="90"/>
      <c r="NPI42" s="90"/>
      <c r="NPJ42" s="90"/>
      <c r="NPK42" s="90"/>
      <c r="NPL42" s="90"/>
      <c r="NPM42" s="90"/>
      <c r="NPN42" s="90"/>
      <c r="NPO42" s="90"/>
      <c r="NPP42" s="90"/>
      <c r="NPQ42" s="90"/>
      <c r="NPR42" s="90"/>
      <c r="NPS42" s="90"/>
      <c r="NPT42" s="90"/>
      <c r="NPU42" s="90"/>
      <c r="NPV42" s="90"/>
      <c r="NPW42" s="90"/>
      <c r="NPX42" s="90"/>
      <c r="NPY42" s="90"/>
      <c r="NPZ42" s="90"/>
      <c r="NQA42" s="90"/>
      <c r="NQB42" s="90"/>
      <c r="NQC42" s="90"/>
      <c r="NQD42" s="90"/>
      <c r="NQE42" s="90"/>
      <c r="NQF42" s="90"/>
      <c r="NQG42" s="90"/>
      <c r="NQH42" s="90"/>
      <c r="NQI42" s="90"/>
      <c r="NQJ42" s="90"/>
      <c r="NQK42" s="90"/>
      <c r="NQL42" s="90"/>
      <c r="NQM42" s="90"/>
      <c r="NQN42" s="90"/>
      <c r="NQO42" s="90"/>
      <c r="NQP42" s="90"/>
      <c r="NQQ42" s="90"/>
      <c r="NQR42" s="90"/>
      <c r="NQS42" s="90"/>
      <c r="NQT42" s="90"/>
      <c r="NQU42" s="90"/>
      <c r="NQV42" s="90"/>
      <c r="NQW42" s="90"/>
      <c r="NQX42" s="90"/>
      <c r="NQY42" s="90"/>
      <c r="NQZ42" s="90"/>
      <c r="NRA42" s="90"/>
      <c r="NRB42" s="90"/>
      <c r="NRC42" s="90"/>
      <c r="NRD42" s="90"/>
      <c r="NRE42" s="90"/>
      <c r="NRF42" s="90"/>
      <c r="NRG42" s="90"/>
      <c r="NRH42" s="90"/>
      <c r="NRI42" s="90"/>
      <c r="NRJ42" s="90"/>
      <c r="NRK42" s="90"/>
      <c r="NRL42" s="90"/>
      <c r="NRM42" s="90"/>
      <c r="NRN42" s="90"/>
      <c r="NRO42" s="90"/>
      <c r="NRP42" s="90"/>
      <c r="NRQ42" s="90"/>
      <c r="NRR42" s="90"/>
      <c r="NRS42" s="90"/>
      <c r="NRT42" s="90"/>
      <c r="NRU42" s="90"/>
      <c r="NRV42" s="90"/>
      <c r="NRW42" s="90"/>
      <c r="NRX42" s="90"/>
      <c r="NRY42" s="90"/>
      <c r="NRZ42" s="90"/>
      <c r="NSA42" s="90"/>
      <c r="NSB42" s="90"/>
      <c r="NSC42" s="90"/>
      <c r="NSD42" s="90"/>
      <c r="NSE42" s="90"/>
      <c r="NSF42" s="90"/>
      <c r="NSG42" s="90"/>
      <c r="NSH42" s="90"/>
      <c r="NSI42" s="90"/>
      <c r="NSJ42" s="90"/>
      <c r="NSK42" s="90"/>
      <c r="NSL42" s="90"/>
      <c r="NSM42" s="90"/>
      <c r="NSN42" s="90"/>
      <c r="NSO42" s="90"/>
      <c r="NSP42" s="90"/>
      <c r="NSQ42" s="90"/>
      <c r="NSR42" s="90"/>
      <c r="NSS42" s="90"/>
      <c r="NST42" s="90"/>
      <c r="NSU42" s="90"/>
      <c r="NSV42" s="90"/>
      <c r="NSW42" s="90"/>
      <c r="NSX42" s="90"/>
      <c r="NSY42" s="90"/>
      <c r="NSZ42" s="90"/>
      <c r="NTA42" s="90"/>
      <c r="NTB42" s="90"/>
      <c r="NTC42" s="90"/>
      <c r="NTD42" s="90"/>
      <c r="NTE42" s="90"/>
      <c r="NTF42" s="90"/>
      <c r="NTG42" s="90"/>
      <c r="NTH42" s="90"/>
      <c r="NTI42" s="90"/>
      <c r="NTJ42" s="90"/>
      <c r="NTK42" s="90"/>
      <c r="NTL42" s="90"/>
      <c r="NTM42" s="90"/>
      <c r="NTN42" s="90"/>
      <c r="NTO42" s="90"/>
      <c r="NTP42" s="90"/>
      <c r="NTQ42" s="90"/>
      <c r="NTR42" s="90"/>
      <c r="NTS42" s="90"/>
      <c r="NTT42" s="90"/>
      <c r="NTU42" s="90"/>
      <c r="NTV42" s="90"/>
      <c r="NTW42" s="90"/>
      <c r="NTX42" s="90"/>
      <c r="NTY42" s="90"/>
      <c r="NTZ42" s="90"/>
      <c r="NUA42" s="90"/>
      <c r="NUB42" s="90"/>
      <c r="NUC42" s="90"/>
      <c r="NUD42" s="90"/>
      <c r="NUE42" s="90"/>
      <c r="NUF42" s="90"/>
      <c r="NUG42" s="90"/>
      <c r="NUH42" s="90"/>
      <c r="NUI42" s="90"/>
      <c r="NUJ42" s="90"/>
      <c r="NUK42" s="90"/>
      <c r="NUL42" s="90"/>
      <c r="NUM42" s="90"/>
      <c r="NUN42" s="90"/>
      <c r="NUO42" s="90"/>
      <c r="NUP42" s="90"/>
      <c r="NUQ42" s="90"/>
      <c r="NUR42" s="90"/>
      <c r="NUS42" s="90"/>
      <c r="NUT42" s="90"/>
      <c r="NUU42" s="90"/>
      <c r="NUV42" s="90"/>
      <c r="NUW42" s="90"/>
      <c r="NUX42" s="90"/>
      <c r="NUY42" s="90"/>
      <c r="NUZ42" s="90"/>
      <c r="NVA42" s="90"/>
      <c r="NVB42" s="90"/>
      <c r="NVC42" s="90"/>
      <c r="NVD42" s="90"/>
      <c r="NVE42" s="90"/>
      <c r="NVF42" s="90"/>
      <c r="NVG42" s="90"/>
      <c r="NVH42" s="90"/>
      <c r="NVI42" s="90"/>
      <c r="NVJ42" s="90"/>
      <c r="NVK42" s="90"/>
      <c r="NVL42" s="90"/>
      <c r="NVM42" s="90"/>
      <c r="NVN42" s="90"/>
      <c r="NVO42" s="90"/>
      <c r="NVP42" s="90"/>
      <c r="NVQ42" s="90"/>
      <c r="NVR42" s="90"/>
      <c r="NVS42" s="90"/>
      <c r="NVT42" s="90"/>
      <c r="NVU42" s="90"/>
      <c r="NVV42" s="90"/>
      <c r="NVW42" s="90"/>
      <c r="NVX42" s="90"/>
      <c r="NVY42" s="90"/>
      <c r="NVZ42" s="90"/>
      <c r="NWA42" s="90"/>
      <c r="NWB42" s="90"/>
      <c r="NWC42" s="90"/>
      <c r="NWD42" s="90"/>
      <c r="NWE42" s="90"/>
      <c r="NWF42" s="90"/>
      <c r="NWG42" s="90"/>
      <c r="NWH42" s="90"/>
      <c r="NWI42" s="90"/>
      <c r="NWJ42" s="90"/>
      <c r="NWK42" s="90"/>
      <c r="NWL42" s="90"/>
      <c r="NWM42" s="90"/>
      <c r="NWN42" s="90"/>
      <c r="NWO42" s="90"/>
      <c r="NWP42" s="90"/>
      <c r="NWQ42" s="90"/>
      <c r="NWR42" s="90"/>
      <c r="NWS42" s="90"/>
      <c r="NWT42" s="90"/>
      <c r="NWU42" s="90"/>
      <c r="NWV42" s="90"/>
      <c r="NWW42" s="90"/>
      <c r="NWX42" s="90"/>
      <c r="NWY42" s="90"/>
      <c r="NWZ42" s="90"/>
      <c r="NXA42" s="90"/>
      <c r="NXB42" s="90"/>
      <c r="NXC42" s="90"/>
      <c r="NXD42" s="90"/>
      <c r="NXE42" s="90"/>
      <c r="NXF42" s="90"/>
      <c r="NXG42" s="90"/>
      <c r="NXH42" s="90"/>
      <c r="NXI42" s="90"/>
      <c r="NXJ42" s="90"/>
      <c r="NXK42" s="90"/>
      <c r="NXL42" s="90"/>
      <c r="NXM42" s="90"/>
      <c r="NXN42" s="90"/>
      <c r="NXO42" s="90"/>
      <c r="NXP42" s="90"/>
      <c r="NXQ42" s="90"/>
      <c r="NXR42" s="90"/>
      <c r="NXS42" s="90"/>
      <c r="NXT42" s="90"/>
      <c r="NXU42" s="90"/>
      <c r="NXV42" s="90"/>
      <c r="NXW42" s="90"/>
      <c r="NXX42" s="90"/>
      <c r="NXY42" s="90"/>
      <c r="NXZ42" s="90"/>
      <c r="NYA42" s="90"/>
      <c r="NYB42" s="90"/>
      <c r="NYC42" s="90"/>
      <c r="NYD42" s="90"/>
      <c r="NYE42" s="90"/>
      <c r="NYF42" s="90"/>
      <c r="NYG42" s="90"/>
      <c r="NYH42" s="90"/>
      <c r="NYI42" s="90"/>
      <c r="NYJ42" s="90"/>
      <c r="NYK42" s="90"/>
      <c r="NYL42" s="90"/>
      <c r="NYM42" s="90"/>
      <c r="NYN42" s="90"/>
      <c r="NYO42" s="90"/>
      <c r="NYP42" s="90"/>
      <c r="NYQ42" s="90"/>
      <c r="NYR42" s="90"/>
      <c r="NYS42" s="90"/>
      <c r="NYT42" s="90"/>
      <c r="NYU42" s="90"/>
      <c r="NYV42" s="90"/>
      <c r="NYW42" s="90"/>
      <c r="NYX42" s="90"/>
      <c r="NYY42" s="90"/>
      <c r="NYZ42" s="90"/>
      <c r="NZA42" s="90"/>
      <c r="NZB42" s="90"/>
      <c r="NZC42" s="90"/>
      <c r="NZD42" s="90"/>
      <c r="NZE42" s="90"/>
      <c r="NZF42" s="90"/>
      <c r="NZG42" s="90"/>
      <c r="NZH42" s="90"/>
      <c r="NZI42" s="90"/>
      <c r="NZJ42" s="90"/>
      <c r="NZK42" s="90"/>
      <c r="NZL42" s="90"/>
      <c r="NZM42" s="90"/>
      <c r="NZN42" s="90"/>
      <c r="NZO42" s="90"/>
      <c r="NZP42" s="90"/>
      <c r="NZQ42" s="90"/>
      <c r="NZR42" s="90"/>
      <c r="NZS42" s="90"/>
      <c r="NZT42" s="90"/>
      <c r="NZU42" s="90"/>
      <c r="NZV42" s="90"/>
      <c r="NZW42" s="90"/>
      <c r="NZX42" s="90"/>
      <c r="NZY42" s="90"/>
      <c r="NZZ42" s="90"/>
      <c r="OAA42" s="90"/>
      <c r="OAB42" s="90"/>
      <c r="OAC42" s="90"/>
      <c r="OAD42" s="90"/>
      <c r="OAE42" s="90"/>
      <c r="OAF42" s="90"/>
      <c r="OAG42" s="90"/>
      <c r="OAH42" s="90"/>
      <c r="OAI42" s="90"/>
      <c r="OAJ42" s="90"/>
      <c r="OAK42" s="90"/>
      <c r="OAL42" s="90"/>
      <c r="OAM42" s="90"/>
      <c r="OAN42" s="90"/>
      <c r="OAO42" s="90"/>
      <c r="OAP42" s="90"/>
      <c r="OAQ42" s="90"/>
      <c r="OAR42" s="90"/>
      <c r="OAS42" s="90"/>
      <c r="OAT42" s="90"/>
      <c r="OAU42" s="90"/>
      <c r="OAV42" s="90"/>
      <c r="OAW42" s="90"/>
      <c r="OAX42" s="90"/>
      <c r="OAY42" s="90"/>
      <c r="OAZ42" s="90"/>
      <c r="OBA42" s="90"/>
      <c r="OBB42" s="90"/>
      <c r="OBC42" s="90"/>
      <c r="OBD42" s="90"/>
      <c r="OBE42" s="90"/>
      <c r="OBF42" s="90"/>
      <c r="OBG42" s="90"/>
      <c r="OBH42" s="90"/>
      <c r="OBI42" s="90"/>
      <c r="OBJ42" s="90"/>
      <c r="OBK42" s="90"/>
      <c r="OBL42" s="90"/>
      <c r="OBM42" s="90"/>
      <c r="OBN42" s="90"/>
      <c r="OBO42" s="90"/>
      <c r="OBP42" s="90"/>
      <c r="OBQ42" s="90"/>
      <c r="OBR42" s="90"/>
      <c r="OBS42" s="90"/>
      <c r="OBT42" s="90"/>
      <c r="OBU42" s="90"/>
      <c r="OBV42" s="90"/>
      <c r="OBW42" s="90"/>
      <c r="OBX42" s="90"/>
      <c r="OBY42" s="90"/>
      <c r="OBZ42" s="90"/>
      <c r="OCA42" s="90"/>
      <c r="OCB42" s="90"/>
      <c r="OCC42" s="90"/>
      <c r="OCD42" s="90"/>
      <c r="OCE42" s="90"/>
      <c r="OCF42" s="90"/>
      <c r="OCG42" s="90"/>
      <c r="OCH42" s="90"/>
      <c r="OCI42" s="90"/>
      <c r="OCJ42" s="90"/>
      <c r="OCK42" s="90"/>
      <c r="OCL42" s="90"/>
      <c r="OCM42" s="90"/>
      <c r="OCN42" s="90"/>
      <c r="OCO42" s="90"/>
      <c r="OCP42" s="90"/>
      <c r="OCQ42" s="90"/>
      <c r="OCR42" s="90"/>
      <c r="OCS42" s="90"/>
      <c r="OCT42" s="90"/>
      <c r="OCU42" s="90"/>
      <c r="OCV42" s="90"/>
      <c r="OCW42" s="90"/>
      <c r="OCX42" s="90"/>
      <c r="OCY42" s="90"/>
      <c r="OCZ42" s="90"/>
      <c r="ODA42" s="90"/>
      <c r="ODB42" s="90"/>
      <c r="ODC42" s="90"/>
      <c r="ODD42" s="90"/>
      <c r="ODE42" s="90"/>
      <c r="ODF42" s="90"/>
      <c r="ODG42" s="90"/>
      <c r="ODH42" s="90"/>
      <c r="ODI42" s="90"/>
      <c r="ODJ42" s="90"/>
      <c r="ODK42" s="90"/>
      <c r="ODL42" s="90"/>
      <c r="ODM42" s="90"/>
      <c r="ODN42" s="90"/>
      <c r="ODO42" s="90"/>
      <c r="ODP42" s="90"/>
      <c r="ODQ42" s="90"/>
      <c r="ODR42" s="90"/>
      <c r="ODS42" s="90"/>
      <c r="ODT42" s="90"/>
      <c r="ODU42" s="90"/>
      <c r="ODV42" s="90"/>
      <c r="ODW42" s="90"/>
      <c r="ODX42" s="90"/>
      <c r="ODY42" s="90"/>
      <c r="ODZ42" s="90"/>
      <c r="OEA42" s="90"/>
      <c r="OEB42" s="90"/>
      <c r="OEC42" s="90"/>
      <c r="OED42" s="90"/>
      <c r="OEE42" s="90"/>
      <c r="OEF42" s="90"/>
      <c r="OEG42" s="90"/>
      <c r="OEH42" s="90"/>
      <c r="OEI42" s="90"/>
      <c r="OEJ42" s="90"/>
      <c r="OEK42" s="90"/>
      <c r="OEL42" s="90"/>
      <c r="OEM42" s="90"/>
      <c r="OEN42" s="90"/>
      <c r="OEO42" s="90"/>
      <c r="OEP42" s="90"/>
      <c r="OEQ42" s="90"/>
      <c r="OER42" s="90"/>
      <c r="OES42" s="90"/>
      <c r="OET42" s="90"/>
      <c r="OEU42" s="90"/>
      <c r="OEV42" s="90"/>
      <c r="OEW42" s="90"/>
      <c r="OEX42" s="90"/>
      <c r="OEY42" s="90"/>
      <c r="OEZ42" s="90"/>
      <c r="OFA42" s="90"/>
      <c r="OFB42" s="90"/>
      <c r="OFC42" s="90"/>
      <c r="OFD42" s="90"/>
      <c r="OFE42" s="90"/>
      <c r="OFF42" s="90"/>
      <c r="OFG42" s="90"/>
      <c r="OFH42" s="90"/>
      <c r="OFI42" s="90"/>
      <c r="OFJ42" s="90"/>
      <c r="OFK42" s="90"/>
      <c r="OFL42" s="90"/>
      <c r="OFM42" s="90"/>
      <c r="OFN42" s="90"/>
      <c r="OFO42" s="90"/>
      <c r="OFP42" s="90"/>
      <c r="OFQ42" s="90"/>
      <c r="OFR42" s="90"/>
      <c r="OFS42" s="90"/>
      <c r="OFT42" s="90"/>
      <c r="OFU42" s="90"/>
      <c r="OFV42" s="90"/>
      <c r="OFW42" s="90"/>
      <c r="OFX42" s="90"/>
      <c r="OFY42" s="90"/>
      <c r="OFZ42" s="90"/>
      <c r="OGA42" s="90"/>
      <c r="OGB42" s="90"/>
      <c r="OGC42" s="90"/>
      <c r="OGD42" s="90"/>
      <c r="OGE42" s="90"/>
      <c r="OGF42" s="90"/>
      <c r="OGG42" s="90"/>
      <c r="OGH42" s="90"/>
      <c r="OGI42" s="90"/>
      <c r="OGJ42" s="90"/>
      <c r="OGK42" s="90"/>
      <c r="OGL42" s="90"/>
      <c r="OGM42" s="90"/>
      <c r="OGN42" s="90"/>
      <c r="OGO42" s="90"/>
      <c r="OGP42" s="90"/>
      <c r="OGQ42" s="90"/>
      <c r="OGR42" s="90"/>
      <c r="OGS42" s="90"/>
      <c r="OGT42" s="90"/>
      <c r="OGU42" s="90"/>
      <c r="OGV42" s="90"/>
      <c r="OGW42" s="90"/>
      <c r="OGX42" s="90"/>
      <c r="OGY42" s="90"/>
      <c r="OGZ42" s="90"/>
      <c r="OHA42" s="90"/>
      <c r="OHB42" s="90"/>
      <c r="OHC42" s="90"/>
      <c r="OHD42" s="90"/>
      <c r="OHE42" s="90"/>
      <c r="OHF42" s="90"/>
      <c r="OHG42" s="90"/>
      <c r="OHH42" s="90"/>
      <c r="OHI42" s="90"/>
      <c r="OHJ42" s="90"/>
      <c r="OHK42" s="90"/>
      <c r="OHL42" s="90"/>
      <c r="OHM42" s="90"/>
      <c r="OHN42" s="90"/>
      <c r="OHO42" s="90"/>
      <c r="OHP42" s="90"/>
      <c r="OHQ42" s="90"/>
      <c r="OHR42" s="90"/>
      <c r="OHS42" s="90"/>
      <c r="OHT42" s="90"/>
      <c r="OHU42" s="90"/>
      <c r="OHV42" s="90"/>
      <c r="OHW42" s="90"/>
      <c r="OHX42" s="90"/>
      <c r="OHY42" s="90"/>
      <c r="OHZ42" s="90"/>
      <c r="OIA42" s="90"/>
      <c r="OIB42" s="90"/>
      <c r="OIC42" s="90"/>
      <c r="OID42" s="90"/>
      <c r="OIE42" s="90"/>
      <c r="OIF42" s="90"/>
      <c r="OIG42" s="90"/>
      <c r="OIH42" s="90"/>
      <c r="OII42" s="90"/>
      <c r="OIJ42" s="90"/>
      <c r="OIK42" s="90"/>
      <c r="OIL42" s="90"/>
      <c r="OIM42" s="90"/>
      <c r="OIN42" s="90"/>
      <c r="OIO42" s="90"/>
      <c r="OIP42" s="90"/>
      <c r="OIQ42" s="90"/>
      <c r="OIR42" s="90"/>
      <c r="OIS42" s="90"/>
      <c r="OIT42" s="90"/>
      <c r="OIU42" s="90"/>
      <c r="OIV42" s="90"/>
      <c r="OIW42" s="90"/>
      <c r="OIX42" s="90"/>
      <c r="OIY42" s="90"/>
      <c r="OIZ42" s="90"/>
      <c r="OJA42" s="90"/>
      <c r="OJB42" s="90"/>
      <c r="OJC42" s="90"/>
      <c r="OJD42" s="90"/>
      <c r="OJE42" s="90"/>
      <c r="OJF42" s="90"/>
      <c r="OJG42" s="90"/>
      <c r="OJH42" s="90"/>
      <c r="OJI42" s="90"/>
      <c r="OJJ42" s="90"/>
      <c r="OJK42" s="90"/>
      <c r="OJL42" s="90"/>
      <c r="OJM42" s="90"/>
      <c r="OJN42" s="90"/>
      <c r="OJO42" s="90"/>
      <c r="OJP42" s="90"/>
      <c r="OJQ42" s="90"/>
      <c r="OJR42" s="90"/>
      <c r="OJS42" s="90"/>
      <c r="OJT42" s="90"/>
      <c r="OJU42" s="90"/>
      <c r="OJV42" s="90"/>
      <c r="OJW42" s="90"/>
      <c r="OJX42" s="90"/>
      <c r="OJY42" s="90"/>
      <c r="OJZ42" s="90"/>
      <c r="OKA42" s="90"/>
      <c r="OKB42" s="90"/>
      <c r="OKC42" s="90"/>
      <c r="OKD42" s="90"/>
      <c r="OKE42" s="90"/>
      <c r="OKF42" s="90"/>
      <c r="OKG42" s="90"/>
      <c r="OKH42" s="90"/>
      <c r="OKI42" s="90"/>
      <c r="OKJ42" s="90"/>
      <c r="OKK42" s="90"/>
      <c r="OKL42" s="90"/>
      <c r="OKM42" s="90"/>
      <c r="OKN42" s="90"/>
      <c r="OKO42" s="90"/>
      <c r="OKP42" s="90"/>
      <c r="OKQ42" s="90"/>
      <c r="OKR42" s="90"/>
      <c r="OKS42" s="90"/>
      <c r="OKT42" s="90"/>
      <c r="OKU42" s="90"/>
      <c r="OKV42" s="90"/>
      <c r="OKW42" s="90"/>
      <c r="OKX42" s="90"/>
      <c r="OKY42" s="90"/>
      <c r="OKZ42" s="90"/>
      <c r="OLA42" s="90"/>
      <c r="OLB42" s="90"/>
      <c r="OLC42" s="90"/>
      <c r="OLD42" s="90"/>
      <c r="OLE42" s="90"/>
      <c r="OLF42" s="90"/>
      <c r="OLG42" s="90"/>
      <c r="OLH42" s="90"/>
      <c r="OLI42" s="90"/>
      <c r="OLJ42" s="90"/>
      <c r="OLK42" s="90"/>
      <c r="OLL42" s="90"/>
      <c r="OLM42" s="90"/>
      <c r="OLN42" s="90"/>
      <c r="OLO42" s="90"/>
      <c r="OLP42" s="90"/>
      <c r="OLQ42" s="90"/>
      <c r="OLR42" s="90"/>
      <c r="OLS42" s="90"/>
      <c r="OLT42" s="90"/>
      <c r="OLU42" s="90"/>
      <c r="OLV42" s="90"/>
      <c r="OLW42" s="90"/>
      <c r="OLX42" s="90"/>
      <c r="OLY42" s="90"/>
      <c r="OLZ42" s="90"/>
      <c r="OMA42" s="90"/>
      <c r="OMB42" s="90"/>
      <c r="OMC42" s="90"/>
      <c r="OMD42" s="90"/>
      <c r="OME42" s="90"/>
      <c r="OMF42" s="90"/>
      <c r="OMG42" s="90"/>
      <c r="OMH42" s="90"/>
      <c r="OMI42" s="90"/>
      <c r="OMJ42" s="90"/>
      <c r="OMK42" s="90"/>
      <c r="OML42" s="90"/>
      <c r="OMM42" s="90"/>
      <c r="OMN42" s="90"/>
      <c r="OMO42" s="90"/>
      <c r="OMP42" s="90"/>
      <c r="OMQ42" s="90"/>
      <c r="OMR42" s="90"/>
      <c r="OMS42" s="90"/>
      <c r="OMT42" s="90"/>
      <c r="OMU42" s="90"/>
      <c r="OMV42" s="90"/>
      <c r="OMW42" s="90"/>
      <c r="OMX42" s="90"/>
      <c r="OMY42" s="90"/>
      <c r="OMZ42" s="90"/>
      <c r="ONA42" s="90"/>
      <c r="ONB42" s="90"/>
      <c r="ONC42" s="90"/>
      <c r="OND42" s="90"/>
      <c r="ONE42" s="90"/>
      <c r="ONF42" s="90"/>
      <c r="ONG42" s="90"/>
      <c r="ONH42" s="90"/>
      <c r="ONI42" s="90"/>
      <c r="ONJ42" s="90"/>
      <c r="ONK42" s="90"/>
      <c r="ONL42" s="90"/>
      <c r="ONM42" s="90"/>
      <c r="ONN42" s="90"/>
      <c r="ONO42" s="90"/>
      <c r="ONP42" s="90"/>
      <c r="ONQ42" s="90"/>
      <c r="ONR42" s="90"/>
      <c r="ONS42" s="90"/>
      <c r="ONT42" s="90"/>
      <c r="ONU42" s="90"/>
      <c r="ONV42" s="90"/>
      <c r="ONW42" s="90"/>
      <c r="ONX42" s="90"/>
      <c r="ONY42" s="90"/>
      <c r="ONZ42" s="90"/>
      <c r="OOA42" s="90"/>
      <c r="OOB42" s="90"/>
      <c r="OOC42" s="90"/>
      <c r="OOD42" s="90"/>
      <c r="OOE42" s="90"/>
      <c r="OOF42" s="90"/>
      <c r="OOG42" s="90"/>
      <c r="OOH42" s="90"/>
      <c r="OOI42" s="90"/>
      <c r="OOJ42" s="90"/>
      <c r="OOK42" s="90"/>
      <c r="OOL42" s="90"/>
      <c r="OOM42" s="90"/>
      <c r="OON42" s="90"/>
      <c r="OOO42" s="90"/>
      <c r="OOP42" s="90"/>
      <c r="OOQ42" s="90"/>
      <c r="OOR42" s="90"/>
      <c r="OOS42" s="90"/>
      <c r="OOT42" s="90"/>
      <c r="OOU42" s="90"/>
      <c r="OOV42" s="90"/>
      <c r="OOW42" s="90"/>
      <c r="OOX42" s="90"/>
      <c r="OOY42" s="90"/>
      <c r="OOZ42" s="90"/>
      <c r="OPA42" s="90"/>
      <c r="OPB42" s="90"/>
      <c r="OPC42" s="90"/>
      <c r="OPD42" s="90"/>
      <c r="OPE42" s="90"/>
      <c r="OPF42" s="90"/>
      <c r="OPG42" s="90"/>
      <c r="OPH42" s="90"/>
      <c r="OPI42" s="90"/>
      <c r="OPJ42" s="90"/>
      <c r="OPK42" s="90"/>
      <c r="OPL42" s="90"/>
      <c r="OPM42" s="90"/>
      <c r="OPN42" s="90"/>
      <c r="OPO42" s="90"/>
      <c r="OPP42" s="90"/>
      <c r="OPQ42" s="90"/>
      <c r="OPR42" s="90"/>
      <c r="OPS42" s="90"/>
      <c r="OPT42" s="90"/>
      <c r="OPU42" s="90"/>
      <c r="OPV42" s="90"/>
      <c r="OPW42" s="90"/>
      <c r="OPX42" s="90"/>
      <c r="OPY42" s="90"/>
      <c r="OPZ42" s="90"/>
      <c r="OQA42" s="90"/>
      <c r="OQB42" s="90"/>
      <c r="OQC42" s="90"/>
      <c r="OQD42" s="90"/>
      <c r="OQE42" s="90"/>
      <c r="OQF42" s="90"/>
      <c r="OQG42" s="90"/>
      <c r="OQH42" s="90"/>
      <c r="OQI42" s="90"/>
      <c r="OQJ42" s="90"/>
      <c r="OQK42" s="90"/>
      <c r="OQL42" s="90"/>
      <c r="OQM42" s="90"/>
      <c r="OQN42" s="90"/>
      <c r="OQO42" s="90"/>
      <c r="OQP42" s="90"/>
      <c r="OQQ42" s="90"/>
      <c r="OQR42" s="90"/>
      <c r="OQS42" s="90"/>
      <c r="OQT42" s="90"/>
      <c r="OQU42" s="90"/>
      <c r="OQV42" s="90"/>
      <c r="OQW42" s="90"/>
      <c r="OQX42" s="90"/>
      <c r="OQY42" s="90"/>
      <c r="OQZ42" s="90"/>
      <c r="ORA42" s="90"/>
      <c r="ORB42" s="90"/>
      <c r="ORC42" s="90"/>
      <c r="ORD42" s="90"/>
      <c r="ORE42" s="90"/>
      <c r="ORF42" s="90"/>
      <c r="ORG42" s="90"/>
      <c r="ORH42" s="90"/>
      <c r="ORI42" s="90"/>
      <c r="ORJ42" s="90"/>
      <c r="ORK42" s="90"/>
      <c r="ORL42" s="90"/>
      <c r="ORM42" s="90"/>
      <c r="ORN42" s="90"/>
      <c r="ORO42" s="90"/>
      <c r="ORP42" s="90"/>
      <c r="ORQ42" s="90"/>
      <c r="ORR42" s="90"/>
      <c r="ORS42" s="90"/>
      <c r="ORT42" s="90"/>
      <c r="ORU42" s="90"/>
      <c r="ORV42" s="90"/>
      <c r="ORW42" s="90"/>
      <c r="ORX42" s="90"/>
      <c r="ORY42" s="90"/>
      <c r="ORZ42" s="90"/>
      <c r="OSA42" s="90"/>
      <c r="OSB42" s="90"/>
      <c r="OSC42" s="90"/>
      <c r="OSD42" s="90"/>
      <c r="OSE42" s="90"/>
      <c r="OSF42" s="90"/>
      <c r="OSG42" s="90"/>
      <c r="OSH42" s="90"/>
      <c r="OSI42" s="90"/>
      <c r="OSJ42" s="90"/>
      <c r="OSK42" s="90"/>
      <c r="OSL42" s="90"/>
      <c r="OSM42" s="90"/>
      <c r="OSN42" s="90"/>
      <c r="OSO42" s="90"/>
      <c r="OSP42" s="90"/>
      <c r="OSQ42" s="90"/>
      <c r="OSR42" s="90"/>
      <c r="OSS42" s="90"/>
      <c r="OST42" s="90"/>
      <c r="OSU42" s="90"/>
      <c r="OSV42" s="90"/>
      <c r="OSW42" s="90"/>
      <c r="OSX42" s="90"/>
      <c r="OSY42" s="90"/>
      <c r="OSZ42" s="90"/>
      <c r="OTA42" s="90"/>
      <c r="OTB42" s="90"/>
      <c r="OTC42" s="90"/>
      <c r="OTD42" s="90"/>
      <c r="OTE42" s="90"/>
      <c r="OTF42" s="90"/>
      <c r="OTG42" s="90"/>
      <c r="OTH42" s="90"/>
      <c r="OTI42" s="90"/>
      <c r="OTJ42" s="90"/>
      <c r="OTK42" s="90"/>
      <c r="OTL42" s="90"/>
      <c r="OTM42" s="90"/>
      <c r="OTN42" s="90"/>
      <c r="OTO42" s="90"/>
      <c r="OTP42" s="90"/>
      <c r="OTQ42" s="90"/>
      <c r="OTR42" s="90"/>
      <c r="OTS42" s="90"/>
      <c r="OTT42" s="90"/>
      <c r="OTU42" s="90"/>
      <c r="OTV42" s="90"/>
      <c r="OTW42" s="90"/>
      <c r="OTX42" s="90"/>
      <c r="OTY42" s="90"/>
      <c r="OTZ42" s="90"/>
      <c r="OUA42" s="90"/>
      <c r="OUB42" s="90"/>
      <c r="OUC42" s="90"/>
      <c r="OUD42" s="90"/>
      <c r="OUE42" s="90"/>
      <c r="OUF42" s="90"/>
      <c r="OUG42" s="90"/>
      <c r="OUH42" s="90"/>
      <c r="OUI42" s="90"/>
      <c r="OUJ42" s="90"/>
      <c r="OUK42" s="90"/>
      <c r="OUL42" s="90"/>
      <c r="OUM42" s="90"/>
      <c r="OUN42" s="90"/>
      <c r="OUO42" s="90"/>
      <c r="OUP42" s="90"/>
      <c r="OUQ42" s="90"/>
      <c r="OUR42" s="90"/>
      <c r="OUS42" s="90"/>
      <c r="OUT42" s="90"/>
      <c r="OUU42" s="90"/>
      <c r="OUV42" s="90"/>
      <c r="OUW42" s="90"/>
      <c r="OUX42" s="90"/>
      <c r="OUY42" s="90"/>
      <c r="OUZ42" s="90"/>
      <c r="OVA42" s="90"/>
      <c r="OVB42" s="90"/>
      <c r="OVC42" s="90"/>
      <c r="OVD42" s="90"/>
      <c r="OVE42" s="90"/>
      <c r="OVF42" s="90"/>
      <c r="OVG42" s="90"/>
      <c r="OVH42" s="90"/>
      <c r="OVI42" s="90"/>
      <c r="OVJ42" s="90"/>
      <c r="OVK42" s="90"/>
      <c r="OVL42" s="90"/>
      <c r="OVM42" s="90"/>
      <c r="OVN42" s="90"/>
      <c r="OVO42" s="90"/>
      <c r="OVP42" s="90"/>
      <c r="OVQ42" s="90"/>
      <c r="OVR42" s="90"/>
      <c r="OVS42" s="90"/>
      <c r="OVT42" s="90"/>
      <c r="OVU42" s="90"/>
      <c r="OVV42" s="90"/>
      <c r="OVW42" s="90"/>
      <c r="OVX42" s="90"/>
      <c r="OVY42" s="90"/>
      <c r="OVZ42" s="90"/>
      <c r="OWA42" s="90"/>
      <c r="OWB42" s="90"/>
      <c r="OWC42" s="90"/>
      <c r="OWD42" s="90"/>
      <c r="OWE42" s="90"/>
      <c r="OWF42" s="90"/>
      <c r="OWG42" s="90"/>
      <c r="OWH42" s="90"/>
      <c r="OWI42" s="90"/>
      <c r="OWJ42" s="90"/>
      <c r="OWK42" s="90"/>
      <c r="OWL42" s="90"/>
      <c r="OWM42" s="90"/>
      <c r="OWN42" s="90"/>
      <c r="OWO42" s="90"/>
      <c r="OWP42" s="90"/>
      <c r="OWQ42" s="90"/>
      <c r="OWR42" s="90"/>
      <c r="OWS42" s="90"/>
      <c r="OWT42" s="90"/>
      <c r="OWU42" s="90"/>
      <c r="OWV42" s="90"/>
      <c r="OWW42" s="90"/>
      <c r="OWX42" s="90"/>
      <c r="OWY42" s="90"/>
      <c r="OWZ42" s="90"/>
      <c r="OXA42" s="90"/>
      <c r="OXB42" s="90"/>
      <c r="OXC42" s="90"/>
      <c r="OXD42" s="90"/>
      <c r="OXE42" s="90"/>
      <c r="OXF42" s="90"/>
      <c r="OXG42" s="90"/>
      <c r="OXH42" s="90"/>
      <c r="OXI42" s="90"/>
      <c r="OXJ42" s="90"/>
      <c r="OXK42" s="90"/>
      <c r="OXL42" s="90"/>
      <c r="OXM42" s="90"/>
      <c r="OXN42" s="90"/>
      <c r="OXO42" s="90"/>
      <c r="OXP42" s="90"/>
      <c r="OXQ42" s="90"/>
      <c r="OXR42" s="90"/>
      <c r="OXS42" s="90"/>
      <c r="OXT42" s="90"/>
      <c r="OXU42" s="90"/>
      <c r="OXV42" s="90"/>
      <c r="OXW42" s="90"/>
      <c r="OXX42" s="90"/>
      <c r="OXY42" s="90"/>
      <c r="OXZ42" s="90"/>
      <c r="OYA42" s="90"/>
      <c r="OYB42" s="90"/>
      <c r="OYC42" s="90"/>
      <c r="OYD42" s="90"/>
      <c r="OYE42" s="90"/>
      <c r="OYF42" s="90"/>
      <c r="OYG42" s="90"/>
      <c r="OYH42" s="90"/>
      <c r="OYI42" s="90"/>
      <c r="OYJ42" s="90"/>
      <c r="OYK42" s="90"/>
      <c r="OYL42" s="90"/>
      <c r="OYM42" s="90"/>
      <c r="OYN42" s="90"/>
      <c r="OYO42" s="90"/>
      <c r="OYP42" s="90"/>
      <c r="OYQ42" s="90"/>
      <c r="OYR42" s="90"/>
      <c r="OYS42" s="90"/>
      <c r="OYT42" s="90"/>
      <c r="OYU42" s="90"/>
      <c r="OYV42" s="90"/>
      <c r="OYW42" s="90"/>
      <c r="OYX42" s="90"/>
      <c r="OYY42" s="90"/>
      <c r="OYZ42" s="90"/>
      <c r="OZA42" s="90"/>
      <c r="OZB42" s="90"/>
      <c r="OZC42" s="90"/>
      <c r="OZD42" s="90"/>
      <c r="OZE42" s="90"/>
      <c r="OZF42" s="90"/>
      <c r="OZG42" s="90"/>
      <c r="OZH42" s="90"/>
      <c r="OZI42" s="90"/>
      <c r="OZJ42" s="90"/>
      <c r="OZK42" s="90"/>
      <c r="OZL42" s="90"/>
      <c r="OZM42" s="90"/>
      <c r="OZN42" s="90"/>
      <c r="OZO42" s="90"/>
      <c r="OZP42" s="90"/>
      <c r="OZQ42" s="90"/>
      <c r="OZR42" s="90"/>
      <c r="OZS42" s="90"/>
      <c r="OZT42" s="90"/>
      <c r="OZU42" s="90"/>
      <c r="OZV42" s="90"/>
      <c r="OZW42" s="90"/>
      <c r="OZX42" s="90"/>
      <c r="OZY42" s="90"/>
      <c r="OZZ42" s="90"/>
      <c r="PAA42" s="90"/>
      <c r="PAB42" s="90"/>
      <c r="PAC42" s="90"/>
      <c r="PAD42" s="90"/>
      <c r="PAE42" s="90"/>
      <c r="PAF42" s="90"/>
      <c r="PAG42" s="90"/>
      <c r="PAH42" s="90"/>
      <c r="PAI42" s="90"/>
      <c r="PAJ42" s="90"/>
      <c r="PAK42" s="90"/>
      <c r="PAL42" s="90"/>
      <c r="PAM42" s="90"/>
      <c r="PAN42" s="90"/>
      <c r="PAO42" s="90"/>
      <c r="PAP42" s="90"/>
      <c r="PAQ42" s="90"/>
      <c r="PAR42" s="90"/>
      <c r="PAS42" s="90"/>
      <c r="PAT42" s="90"/>
      <c r="PAU42" s="90"/>
      <c r="PAV42" s="90"/>
      <c r="PAW42" s="90"/>
      <c r="PAX42" s="90"/>
      <c r="PAY42" s="90"/>
      <c r="PAZ42" s="90"/>
      <c r="PBA42" s="90"/>
      <c r="PBB42" s="90"/>
      <c r="PBC42" s="90"/>
      <c r="PBD42" s="90"/>
      <c r="PBE42" s="90"/>
      <c r="PBF42" s="90"/>
      <c r="PBG42" s="90"/>
      <c r="PBH42" s="90"/>
      <c r="PBI42" s="90"/>
      <c r="PBJ42" s="90"/>
      <c r="PBK42" s="90"/>
      <c r="PBL42" s="90"/>
      <c r="PBM42" s="90"/>
      <c r="PBN42" s="90"/>
      <c r="PBO42" s="90"/>
      <c r="PBP42" s="90"/>
      <c r="PBQ42" s="90"/>
      <c r="PBR42" s="90"/>
      <c r="PBS42" s="90"/>
      <c r="PBT42" s="90"/>
      <c r="PBU42" s="90"/>
      <c r="PBV42" s="90"/>
      <c r="PBW42" s="90"/>
      <c r="PBX42" s="90"/>
      <c r="PBY42" s="90"/>
      <c r="PBZ42" s="90"/>
      <c r="PCA42" s="90"/>
      <c r="PCB42" s="90"/>
      <c r="PCC42" s="90"/>
      <c r="PCD42" s="90"/>
      <c r="PCE42" s="90"/>
      <c r="PCF42" s="90"/>
      <c r="PCG42" s="90"/>
      <c r="PCH42" s="90"/>
      <c r="PCI42" s="90"/>
      <c r="PCJ42" s="90"/>
      <c r="PCK42" s="90"/>
      <c r="PCL42" s="90"/>
      <c r="PCM42" s="90"/>
      <c r="PCN42" s="90"/>
      <c r="PCO42" s="90"/>
      <c r="PCP42" s="90"/>
      <c r="PCQ42" s="90"/>
      <c r="PCR42" s="90"/>
      <c r="PCS42" s="90"/>
      <c r="PCT42" s="90"/>
      <c r="PCU42" s="90"/>
      <c r="PCV42" s="90"/>
      <c r="PCW42" s="90"/>
      <c r="PCX42" s="90"/>
      <c r="PCY42" s="90"/>
      <c r="PCZ42" s="90"/>
      <c r="PDA42" s="90"/>
      <c r="PDB42" s="90"/>
      <c r="PDC42" s="90"/>
      <c r="PDD42" s="90"/>
      <c r="PDE42" s="90"/>
      <c r="PDF42" s="90"/>
      <c r="PDG42" s="90"/>
      <c r="PDH42" s="90"/>
      <c r="PDI42" s="90"/>
      <c r="PDJ42" s="90"/>
      <c r="PDK42" s="90"/>
      <c r="PDL42" s="90"/>
      <c r="PDM42" s="90"/>
      <c r="PDN42" s="90"/>
      <c r="PDO42" s="90"/>
      <c r="PDP42" s="90"/>
      <c r="PDQ42" s="90"/>
      <c r="PDR42" s="90"/>
      <c r="PDS42" s="90"/>
      <c r="PDT42" s="90"/>
      <c r="PDU42" s="90"/>
      <c r="PDV42" s="90"/>
      <c r="PDW42" s="90"/>
      <c r="PDX42" s="90"/>
      <c r="PDY42" s="90"/>
      <c r="PDZ42" s="90"/>
      <c r="PEA42" s="90"/>
      <c r="PEB42" s="90"/>
      <c r="PEC42" s="90"/>
      <c r="PED42" s="90"/>
      <c r="PEE42" s="90"/>
      <c r="PEF42" s="90"/>
      <c r="PEG42" s="90"/>
      <c r="PEH42" s="90"/>
      <c r="PEI42" s="90"/>
      <c r="PEJ42" s="90"/>
      <c r="PEK42" s="90"/>
      <c r="PEL42" s="90"/>
      <c r="PEM42" s="90"/>
      <c r="PEN42" s="90"/>
      <c r="PEO42" s="90"/>
      <c r="PEP42" s="90"/>
      <c r="PEQ42" s="90"/>
      <c r="PER42" s="90"/>
      <c r="PES42" s="90"/>
      <c r="PET42" s="90"/>
      <c r="PEU42" s="90"/>
      <c r="PEV42" s="90"/>
      <c r="PEW42" s="90"/>
      <c r="PEX42" s="90"/>
      <c r="PEY42" s="90"/>
      <c r="PEZ42" s="90"/>
      <c r="PFA42" s="90"/>
      <c r="PFB42" s="90"/>
      <c r="PFC42" s="90"/>
      <c r="PFD42" s="90"/>
      <c r="PFE42" s="90"/>
      <c r="PFF42" s="90"/>
      <c r="PFG42" s="90"/>
      <c r="PFH42" s="90"/>
      <c r="PFI42" s="90"/>
      <c r="PFJ42" s="90"/>
      <c r="PFK42" s="90"/>
      <c r="PFL42" s="90"/>
      <c r="PFM42" s="90"/>
      <c r="PFN42" s="90"/>
      <c r="PFO42" s="90"/>
      <c r="PFP42" s="90"/>
      <c r="PFQ42" s="90"/>
      <c r="PFR42" s="90"/>
      <c r="PFS42" s="90"/>
      <c r="PFT42" s="90"/>
      <c r="PFU42" s="90"/>
      <c r="PFV42" s="90"/>
      <c r="PFW42" s="90"/>
      <c r="PFX42" s="90"/>
      <c r="PFY42" s="90"/>
      <c r="PFZ42" s="90"/>
      <c r="PGA42" s="90"/>
      <c r="PGB42" s="90"/>
      <c r="PGC42" s="90"/>
      <c r="PGD42" s="90"/>
      <c r="PGE42" s="90"/>
      <c r="PGF42" s="90"/>
      <c r="PGG42" s="90"/>
      <c r="PGH42" s="90"/>
      <c r="PGI42" s="90"/>
      <c r="PGJ42" s="90"/>
      <c r="PGK42" s="90"/>
      <c r="PGL42" s="90"/>
      <c r="PGM42" s="90"/>
      <c r="PGN42" s="90"/>
      <c r="PGO42" s="90"/>
      <c r="PGP42" s="90"/>
      <c r="PGQ42" s="90"/>
      <c r="PGR42" s="90"/>
      <c r="PGS42" s="90"/>
      <c r="PGT42" s="90"/>
      <c r="PGU42" s="90"/>
      <c r="PGV42" s="90"/>
      <c r="PGW42" s="90"/>
      <c r="PGX42" s="90"/>
      <c r="PGY42" s="90"/>
      <c r="PGZ42" s="90"/>
      <c r="PHA42" s="90"/>
      <c r="PHB42" s="90"/>
      <c r="PHC42" s="90"/>
      <c r="PHD42" s="90"/>
      <c r="PHE42" s="90"/>
      <c r="PHF42" s="90"/>
      <c r="PHG42" s="90"/>
      <c r="PHH42" s="90"/>
      <c r="PHI42" s="90"/>
      <c r="PHJ42" s="90"/>
      <c r="PHK42" s="90"/>
      <c r="PHL42" s="90"/>
      <c r="PHM42" s="90"/>
      <c r="PHN42" s="90"/>
      <c r="PHO42" s="90"/>
      <c r="PHP42" s="90"/>
      <c r="PHQ42" s="90"/>
      <c r="PHR42" s="90"/>
      <c r="PHS42" s="90"/>
      <c r="PHT42" s="90"/>
      <c r="PHU42" s="90"/>
      <c r="PHV42" s="90"/>
      <c r="PHW42" s="90"/>
      <c r="PHX42" s="90"/>
      <c r="PHY42" s="90"/>
      <c r="PHZ42" s="90"/>
      <c r="PIA42" s="90"/>
      <c r="PIB42" s="90"/>
      <c r="PIC42" s="90"/>
      <c r="PID42" s="90"/>
      <c r="PIE42" s="90"/>
      <c r="PIF42" s="90"/>
      <c r="PIG42" s="90"/>
      <c r="PIH42" s="90"/>
      <c r="PII42" s="90"/>
      <c r="PIJ42" s="90"/>
      <c r="PIK42" s="90"/>
      <c r="PIL42" s="90"/>
      <c r="PIM42" s="90"/>
      <c r="PIN42" s="90"/>
      <c r="PIO42" s="90"/>
      <c r="PIP42" s="90"/>
      <c r="PIQ42" s="90"/>
      <c r="PIR42" s="90"/>
      <c r="PIS42" s="90"/>
      <c r="PIT42" s="90"/>
      <c r="PIU42" s="90"/>
      <c r="PIV42" s="90"/>
      <c r="PIW42" s="90"/>
      <c r="PIX42" s="90"/>
      <c r="PIY42" s="90"/>
      <c r="PIZ42" s="90"/>
      <c r="PJA42" s="90"/>
      <c r="PJB42" s="90"/>
      <c r="PJC42" s="90"/>
      <c r="PJD42" s="90"/>
      <c r="PJE42" s="90"/>
      <c r="PJF42" s="90"/>
      <c r="PJG42" s="90"/>
      <c r="PJH42" s="90"/>
      <c r="PJI42" s="90"/>
      <c r="PJJ42" s="90"/>
      <c r="PJK42" s="90"/>
      <c r="PJL42" s="90"/>
      <c r="PJM42" s="90"/>
      <c r="PJN42" s="90"/>
      <c r="PJO42" s="90"/>
      <c r="PJP42" s="90"/>
      <c r="PJQ42" s="90"/>
      <c r="PJR42" s="90"/>
      <c r="PJS42" s="90"/>
      <c r="PJT42" s="90"/>
      <c r="PJU42" s="90"/>
      <c r="PJV42" s="90"/>
      <c r="PJW42" s="90"/>
      <c r="PJX42" s="90"/>
      <c r="PJY42" s="90"/>
      <c r="PJZ42" s="90"/>
      <c r="PKA42" s="90"/>
      <c r="PKB42" s="90"/>
      <c r="PKC42" s="90"/>
      <c r="PKD42" s="90"/>
      <c r="PKE42" s="90"/>
      <c r="PKF42" s="90"/>
      <c r="PKG42" s="90"/>
      <c r="PKH42" s="90"/>
      <c r="PKI42" s="90"/>
      <c r="PKJ42" s="90"/>
      <c r="PKK42" s="90"/>
      <c r="PKL42" s="90"/>
      <c r="PKM42" s="90"/>
      <c r="PKN42" s="90"/>
      <c r="PKO42" s="90"/>
      <c r="PKP42" s="90"/>
      <c r="PKQ42" s="90"/>
      <c r="PKR42" s="90"/>
      <c r="PKS42" s="90"/>
      <c r="PKT42" s="90"/>
      <c r="PKU42" s="90"/>
      <c r="PKV42" s="90"/>
      <c r="PKW42" s="90"/>
      <c r="PKX42" s="90"/>
      <c r="PKY42" s="90"/>
      <c r="PKZ42" s="90"/>
      <c r="PLA42" s="90"/>
      <c r="PLB42" s="90"/>
      <c r="PLC42" s="90"/>
      <c r="PLD42" s="90"/>
      <c r="PLE42" s="90"/>
      <c r="PLF42" s="90"/>
      <c r="PLG42" s="90"/>
      <c r="PLH42" s="90"/>
      <c r="PLI42" s="90"/>
      <c r="PLJ42" s="90"/>
      <c r="PLK42" s="90"/>
      <c r="PLL42" s="90"/>
      <c r="PLM42" s="90"/>
      <c r="PLN42" s="90"/>
      <c r="PLO42" s="90"/>
      <c r="PLP42" s="90"/>
      <c r="PLQ42" s="90"/>
      <c r="PLR42" s="90"/>
      <c r="PLS42" s="90"/>
      <c r="PLT42" s="90"/>
      <c r="PLU42" s="90"/>
      <c r="PLV42" s="90"/>
      <c r="PLW42" s="90"/>
      <c r="PLX42" s="90"/>
      <c r="PLY42" s="90"/>
      <c r="PLZ42" s="90"/>
      <c r="PMA42" s="90"/>
      <c r="PMB42" s="90"/>
      <c r="PMC42" s="90"/>
      <c r="PMD42" s="90"/>
      <c r="PME42" s="90"/>
      <c r="PMF42" s="90"/>
      <c r="PMG42" s="90"/>
      <c r="PMH42" s="90"/>
      <c r="PMI42" s="90"/>
      <c r="PMJ42" s="90"/>
      <c r="PMK42" s="90"/>
      <c r="PML42" s="90"/>
      <c r="PMM42" s="90"/>
      <c r="PMN42" s="90"/>
      <c r="PMO42" s="90"/>
      <c r="PMP42" s="90"/>
      <c r="PMQ42" s="90"/>
      <c r="PMR42" s="90"/>
      <c r="PMS42" s="90"/>
      <c r="PMT42" s="90"/>
      <c r="PMU42" s="90"/>
      <c r="PMV42" s="90"/>
      <c r="PMW42" s="90"/>
      <c r="PMX42" s="90"/>
      <c r="PMY42" s="90"/>
      <c r="PMZ42" s="90"/>
      <c r="PNA42" s="90"/>
      <c r="PNB42" s="90"/>
      <c r="PNC42" s="90"/>
      <c r="PND42" s="90"/>
      <c r="PNE42" s="90"/>
      <c r="PNF42" s="90"/>
      <c r="PNG42" s="90"/>
      <c r="PNH42" s="90"/>
      <c r="PNI42" s="90"/>
      <c r="PNJ42" s="90"/>
      <c r="PNK42" s="90"/>
      <c r="PNL42" s="90"/>
      <c r="PNM42" s="90"/>
      <c r="PNN42" s="90"/>
      <c r="PNO42" s="90"/>
      <c r="PNP42" s="90"/>
      <c r="PNQ42" s="90"/>
      <c r="PNR42" s="90"/>
      <c r="PNS42" s="90"/>
      <c r="PNT42" s="90"/>
      <c r="PNU42" s="90"/>
      <c r="PNV42" s="90"/>
      <c r="PNW42" s="90"/>
      <c r="PNX42" s="90"/>
      <c r="PNY42" s="90"/>
      <c r="PNZ42" s="90"/>
      <c r="POA42" s="90"/>
      <c r="POB42" s="90"/>
      <c r="POC42" s="90"/>
      <c r="POD42" s="90"/>
      <c r="POE42" s="90"/>
      <c r="POF42" s="90"/>
      <c r="POG42" s="90"/>
      <c r="POH42" s="90"/>
      <c r="POI42" s="90"/>
      <c r="POJ42" s="90"/>
      <c r="POK42" s="90"/>
      <c r="POL42" s="90"/>
      <c r="POM42" s="90"/>
      <c r="PON42" s="90"/>
      <c r="POO42" s="90"/>
      <c r="POP42" s="90"/>
      <c r="POQ42" s="90"/>
      <c r="POR42" s="90"/>
      <c r="POS42" s="90"/>
      <c r="POT42" s="90"/>
      <c r="POU42" s="90"/>
      <c r="POV42" s="90"/>
      <c r="POW42" s="90"/>
      <c r="POX42" s="90"/>
      <c r="POY42" s="90"/>
      <c r="POZ42" s="90"/>
      <c r="PPA42" s="90"/>
      <c r="PPB42" s="90"/>
      <c r="PPC42" s="90"/>
      <c r="PPD42" s="90"/>
      <c r="PPE42" s="90"/>
      <c r="PPF42" s="90"/>
      <c r="PPG42" s="90"/>
      <c r="PPH42" s="90"/>
      <c r="PPI42" s="90"/>
      <c r="PPJ42" s="90"/>
      <c r="PPK42" s="90"/>
      <c r="PPL42" s="90"/>
      <c r="PPM42" s="90"/>
      <c r="PPN42" s="90"/>
      <c r="PPO42" s="90"/>
      <c r="PPP42" s="90"/>
      <c r="PPQ42" s="90"/>
      <c r="PPR42" s="90"/>
      <c r="PPS42" s="90"/>
      <c r="PPT42" s="90"/>
      <c r="PPU42" s="90"/>
      <c r="PPV42" s="90"/>
      <c r="PPW42" s="90"/>
      <c r="PPX42" s="90"/>
      <c r="PPY42" s="90"/>
      <c r="PPZ42" s="90"/>
      <c r="PQA42" s="90"/>
      <c r="PQB42" s="90"/>
      <c r="PQC42" s="90"/>
      <c r="PQD42" s="90"/>
      <c r="PQE42" s="90"/>
      <c r="PQF42" s="90"/>
      <c r="PQG42" s="90"/>
      <c r="PQH42" s="90"/>
      <c r="PQI42" s="90"/>
      <c r="PQJ42" s="90"/>
      <c r="PQK42" s="90"/>
      <c r="PQL42" s="90"/>
      <c r="PQM42" s="90"/>
      <c r="PQN42" s="90"/>
      <c r="PQO42" s="90"/>
      <c r="PQP42" s="90"/>
      <c r="PQQ42" s="90"/>
      <c r="PQR42" s="90"/>
      <c r="PQS42" s="90"/>
      <c r="PQT42" s="90"/>
      <c r="PQU42" s="90"/>
      <c r="PQV42" s="90"/>
      <c r="PQW42" s="90"/>
      <c r="PQX42" s="90"/>
      <c r="PQY42" s="90"/>
      <c r="PQZ42" s="90"/>
      <c r="PRA42" s="90"/>
      <c r="PRB42" s="90"/>
      <c r="PRC42" s="90"/>
      <c r="PRD42" s="90"/>
      <c r="PRE42" s="90"/>
      <c r="PRF42" s="90"/>
      <c r="PRG42" s="90"/>
      <c r="PRH42" s="90"/>
      <c r="PRI42" s="90"/>
      <c r="PRJ42" s="90"/>
      <c r="PRK42" s="90"/>
      <c r="PRL42" s="90"/>
      <c r="PRM42" s="90"/>
      <c r="PRN42" s="90"/>
      <c r="PRO42" s="90"/>
      <c r="PRP42" s="90"/>
      <c r="PRQ42" s="90"/>
      <c r="PRR42" s="90"/>
      <c r="PRS42" s="90"/>
      <c r="PRT42" s="90"/>
      <c r="PRU42" s="90"/>
      <c r="PRV42" s="90"/>
      <c r="PRW42" s="90"/>
      <c r="PRX42" s="90"/>
      <c r="PRY42" s="90"/>
      <c r="PRZ42" s="90"/>
      <c r="PSA42" s="90"/>
      <c r="PSB42" s="90"/>
      <c r="PSC42" s="90"/>
      <c r="PSD42" s="90"/>
      <c r="PSE42" s="90"/>
      <c r="PSF42" s="90"/>
      <c r="PSG42" s="90"/>
      <c r="PSH42" s="90"/>
      <c r="PSI42" s="90"/>
      <c r="PSJ42" s="90"/>
      <c r="PSK42" s="90"/>
      <c r="PSL42" s="90"/>
      <c r="PSM42" s="90"/>
      <c r="PSN42" s="90"/>
      <c r="PSO42" s="90"/>
      <c r="PSP42" s="90"/>
      <c r="PSQ42" s="90"/>
      <c r="PSR42" s="90"/>
      <c r="PSS42" s="90"/>
      <c r="PST42" s="90"/>
      <c r="PSU42" s="90"/>
      <c r="PSV42" s="90"/>
      <c r="PSW42" s="90"/>
      <c r="PSX42" s="90"/>
      <c r="PSY42" s="90"/>
      <c r="PSZ42" s="90"/>
      <c r="PTA42" s="90"/>
      <c r="PTB42" s="90"/>
      <c r="PTC42" s="90"/>
      <c r="PTD42" s="90"/>
      <c r="PTE42" s="90"/>
      <c r="PTF42" s="90"/>
      <c r="PTG42" s="90"/>
      <c r="PTH42" s="90"/>
      <c r="PTI42" s="90"/>
      <c r="PTJ42" s="90"/>
      <c r="PTK42" s="90"/>
      <c r="PTL42" s="90"/>
      <c r="PTM42" s="90"/>
      <c r="PTN42" s="90"/>
      <c r="PTO42" s="90"/>
      <c r="PTP42" s="90"/>
      <c r="PTQ42" s="90"/>
      <c r="PTR42" s="90"/>
      <c r="PTS42" s="90"/>
      <c r="PTT42" s="90"/>
      <c r="PTU42" s="90"/>
      <c r="PTV42" s="90"/>
      <c r="PTW42" s="90"/>
      <c r="PTX42" s="90"/>
      <c r="PTY42" s="90"/>
      <c r="PTZ42" s="90"/>
      <c r="PUA42" s="90"/>
      <c r="PUB42" s="90"/>
      <c r="PUC42" s="90"/>
      <c r="PUD42" s="90"/>
      <c r="PUE42" s="90"/>
      <c r="PUF42" s="90"/>
      <c r="PUG42" s="90"/>
      <c r="PUH42" s="90"/>
      <c r="PUI42" s="90"/>
      <c r="PUJ42" s="90"/>
      <c r="PUK42" s="90"/>
      <c r="PUL42" s="90"/>
      <c r="PUM42" s="90"/>
      <c r="PUN42" s="90"/>
      <c r="PUO42" s="90"/>
      <c r="PUP42" s="90"/>
      <c r="PUQ42" s="90"/>
      <c r="PUR42" s="90"/>
      <c r="PUS42" s="90"/>
      <c r="PUT42" s="90"/>
      <c r="PUU42" s="90"/>
      <c r="PUV42" s="90"/>
      <c r="PUW42" s="90"/>
      <c r="PUX42" s="90"/>
      <c r="PUY42" s="90"/>
      <c r="PUZ42" s="90"/>
      <c r="PVA42" s="90"/>
      <c r="PVB42" s="90"/>
      <c r="PVC42" s="90"/>
      <c r="PVD42" s="90"/>
      <c r="PVE42" s="90"/>
      <c r="PVF42" s="90"/>
      <c r="PVG42" s="90"/>
      <c r="PVH42" s="90"/>
      <c r="PVI42" s="90"/>
      <c r="PVJ42" s="90"/>
      <c r="PVK42" s="90"/>
      <c r="PVL42" s="90"/>
      <c r="PVM42" s="90"/>
      <c r="PVN42" s="90"/>
      <c r="PVO42" s="90"/>
      <c r="PVP42" s="90"/>
      <c r="PVQ42" s="90"/>
      <c r="PVR42" s="90"/>
      <c r="PVS42" s="90"/>
      <c r="PVT42" s="90"/>
      <c r="PVU42" s="90"/>
      <c r="PVV42" s="90"/>
      <c r="PVW42" s="90"/>
      <c r="PVX42" s="90"/>
      <c r="PVY42" s="90"/>
      <c r="PVZ42" s="90"/>
      <c r="PWA42" s="90"/>
      <c r="PWB42" s="90"/>
      <c r="PWC42" s="90"/>
      <c r="PWD42" s="90"/>
      <c r="PWE42" s="90"/>
      <c r="PWF42" s="90"/>
      <c r="PWG42" s="90"/>
      <c r="PWH42" s="90"/>
      <c r="PWI42" s="90"/>
      <c r="PWJ42" s="90"/>
      <c r="PWK42" s="90"/>
      <c r="PWL42" s="90"/>
      <c r="PWM42" s="90"/>
      <c r="PWN42" s="90"/>
      <c r="PWO42" s="90"/>
      <c r="PWP42" s="90"/>
      <c r="PWQ42" s="90"/>
      <c r="PWR42" s="90"/>
      <c r="PWS42" s="90"/>
      <c r="PWT42" s="90"/>
      <c r="PWU42" s="90"/>
      <c r="PWV42" s="90"/>
      <c r="PWW42" s="90"/>
      <c r="PWX42" s="90"/>
      <c r="PWY42" s="90"/>
      <c r="PWZ42" s="90"/>
      <c r="PXA42" s="90"/>
      <c r="PXB42" s="90"/>
      <c r="PXC42" s="90"/>
      <c r="PXD42" s="90"/>
      <c r="PXE42" s="90"/>
      <c r="PXF42" s="90"/>
      <c r="PXG42" s="90"/>
      <c r="PXH42" s="90"/>
      <c r="PXI42" s="90"/>
      <c r="PXJ42" s="90"/>
      <c r="PXK42" s="90"/>
      <c r="PXL42" s="90"/>
      <c r="PXM42" s="90"/>
      <c r="PXN42" s="90"/>
      <c r="PXO42" s="90"/>
      <c r="PXP42" s="90"/>
      <c r="PXQ42" s="90"/>
      <c r="PXR42" s="90"/>
      <c r="PXS42" s="90"/>
      <c r="PXT42" s="90"/>
      <c r="PXU42" s="90"/>
      <c r="PXV42" s="90"/>
      <c r="PXW42" s="90"/>
      <c r="PXX42" s="90"/>
      <c r="PXY42" s="90"/>
      <c r="PXZ42" s="90"/>
      <c r="PYA42" s="90"/>
      <c r="PYB42" s="90"/>
      <c r="PYC42" s="90"/>
      <c r="PYD42" s="90"/>
      <c r="PYE42" s="90"/>
      <c r="PYF42" s="90"/>
      <c r="PYG42" s="90"/>
      <c r="PYH42" s="90"/>
      <c r="PYI42" s="90"/>
      <c r="PYJ42" s="90"/>
      <c r="PYK42" s="90"/>
      <c r="PYL42" s="90"/>
      <c r="PYM42" s="90"/>
      <c r="PYN42" s="90"/>
      <c r="PYO42" s="90"/>
      <c r="PYP42" s="90"/>
      <c r="PYQ42" s="90"/>
      <c r="PYR42" s="90"/>
      <c r="PYS42" s="90"/>
      <c r="PYT42" s="90"/>
      <c r="PYU42" s="90"/>
      <c r="PYV42" s="90"/>
      <c r="PYW42" s="90"/>
      <c r="PYX42" s="90"/>
      <c r="PYY42" s="90"/>
      <c r="PYZ42" s="90"/>
      <c r="PZA42" s="90"/>
      <c r="PZB42" s="90"/>
      <c r="PZC42" s="90"/>
      <c r="PZD42" s="90"/>
      <c r="PZE42" s="90"/>
      <c r="PZF42" s="90"/>
      <c r="PZG42" s="90"/>
      <c r="PZH42" s="90"/>
      <c r="PZI42" s="90"/>
      <c r="PZJ42" s="90"/>
      <c r="PZK42" s="90"/>
      <c r="PZL42" s="90"/>
      <c r="PZM42" s="90"/>
      <c r="PZN42" s="90"/>
      <c r="PZO42" s="90"/>
      <c r="PZP42" s="90"/>
      <c r="PZQ42" s="90"/>
      <c r="PZR42" s="90"/>
      <c r="PZS42" s="90"/>
      <c r="PZT42" s="90"/>
      <c r="PZU42" s="90"/>
      <c r="PZV42" s="90"/>
      <c r="PZW42" s="90"/>
      <c r="PZX42" s="90"/>
      <c r="PZY42" s="90"/>
      <c r="PZZ42" s="90"/>
      <c r="QAA42" s="90"/>
      <c r="QAB42" s="90"/>
      <c r="QAC42" s="90"/>
      <c r="QAD42" s="90"/>
      <c r="QAE42" s="90"/>
      <c r="QAF42" s="90"/>
      <c r="QAG42" s="90"/>
      <c r="QAH42" s="90"/>
      <c r="QAI42" s="90"/>
      <c r="QAJ42" s="90"/>
      <c r="QAK42" s="90"/>
      <c r="QAL42" s="90"/>
      <c r="QAM42" s="90"/>
      <c r="QAN42" s="90"/>
      <c r="QAO42" s="90"/>
      <c r="QAP42" s="90"/>
      <c r="QAQ42" s="90"/>
      <c r="QAR42" s="90"/>
      <c r="QAS42" s="90"/>
      <c r="QAT42" s="90"/>
      <c r="QAU42" s="90"/>
      <c r="QAV42" s="90"/>
      <c r="QAW42" s="90"/>
      <c r="QAX42" s="90"/>
      <c r="QAY42" s="90"/>
      <c r="QAZ42" s="90"/>
      <c r="QBA42" s="90"/>
      <c r="QBB42" s="90"/>
      <c r="QBC42" s="90"/>
      <c r="QBD42" s="90"/>
      <c r="QBE42" s="90"/>
      <c r="QBF42" s="90"/>
      <c r="QBG42" s="90"/>
      <c r="QBH42" s="90"/>
      <c r="QBI42" s="90"/>
      <c r="QBJ42" s="90"/>
      <c r="QBK42" s="90"/>
      <c r="QBL42" s="90"/>
      <c r="QBM42" s="90"/>
      <c r="QBN42" s="90"/>
      <c r="QBO42" s="90"/>
      <c r="QBP42" s="90"/>
      <c r="QBQ42" s="90"/>
      <c r="QBR42" s="90"/>
      <c r="QBS42" s="90"/>
      <c r="QBT42" s="90"/>
      <c r="QBU42" s="90"/>
      <c r="QBV42" s="90"/>
      <c r="QBW42" s="90"/>
      <c r="QBX42" s="90"/>
      <c r="QBY42" s="90"/>
      <c r="QBZ42" s="90"/>
      <c r="QCA42" s="90"/>
      <c r="QCB42" s="90"/>
      <c r="QCC42" s="90"/>
      <c r="QCD42" s="90"/>
      <c r="QCE42" s="90"/>
      <c r="QCF42" s="90"/>
      <c r="QCG42" s="90"/>
      <c r="QCH42" s="90"/>
      <c r="QCI42" s="90"/>
      <c r="QCJ42" s="90"/>
      <c r="QCK42" s="90"/>
      <c r="QCL42" s="90"/>
      <c r="QCM42" s="90"/>
      <c r="QCN42" s="90"/>
      <c r="QCO42" s="90"/>
      <c r="QCP42" s="90"/>
      <c r="QCQ42" s="90"/>
      <c r="QCR42" s="90"/>
      <c r="QCS42" s="90"/>
      <c r="QCT42" s="90"/>
      <c r="QCU42" s="90"/>
      <c r="QCV42" s="90"/>
      <c r="QCW42" s="90"/>
      <c r="QCX42" s="90"/>
      <c r="QCY42" s="90"/>
      <c r="QCZ42" s="90"/>
      <c r="QDA42" s="90"/>
      <c r="QDB42" s="90"/>
      <c r="QDC42" s="90"/>
      <c r="QDD42" s="90"/>
      <c r="QDE42" s="90"/>
      <c r="QDF42" s="90"/>
      <c r="QDG42" s="90"/>
      <c r="QDH42" s="90"/>
      <c r="QDI42" s="90"/>
      <c r="QDJ42" s="90"/>
      <c r="QDK42" s="90"/>
      <c r="QDL42" s="90"/>
      <c r="QDM42" s="90"/>
      <c r="QDN42" s="90"/>
      <c r="QDO42" s="90"/>
      <c r="QDP42" s="90"/>
      <c r="QDQ42" s="90"/>
      <c r="QDR42" s="90"/>
      <c r="QDS42" s="90"/>
      <c r="QDT42" s="90"/>
      <c r="QDU42" s="90"/>
      <c r="QDV42" s="90"/>
      <c r="QDW42" s="90"/>
      <c r="QDX42" s="90"/>
      <c r="QDY42" s="90"/>
      <c r="QDZ42" s="90"/>
      <c r="QEA42" s="90"/>
      <c r="QEB42" s="90"/>
      <c r="QEC42" s="90"/>
      <c r="QED42" s="90"/>
      <c r="QEE42" s="90"/>
      <c r="QEF42" s="90"/>
      <c r="QEG42" s="90"/>
      <c r="QEH42" s="90"/>
      <c r="QEI42" s="90"/>
      <c r="QEJ42" s="90"/>
      <c r="QEK42" s="90"/>
      <c r="QEL42" s="90"/>
      <c r="QEM42" s="90"/>
      <c r="QEN42" s="90"/>
      <c r="QEO42" s="90"/>
      <c r="QEP42" s="90"/>
      <c r="QEQ42" s="90"/>
      <c r="QER42" s="90"/>
      <c r="QES42" s="90"/>
      <c r="QET42" s="90"/>
      <c r="QEU42" s="90"/>
      <c r="QEV42" s="90"/>
      <c r="QEW42" s="90"/>
      <c r="QEX42" s="90"/>
      <c r="QEY42" s="90"/>
      <c r="QEZ42" s="90"/>
      <c r="QFA42" s="90"/>
      <c r="QFB42" s="90"/>
      <c r="QFC42" s="90"/>
      <c r="QFD42" s="90"/>
      <c r="QFE42" s="90"/>
      <c r="QFF42" s="90"/>
      <c r="QFG42" s="90"/>
      <c r="QFH42" s="90"/>
      <c r="QFI42" s="90"/>
      <c r="QFJ42" s="90"/>
      <c r="QFK42" s="90"/>
      <c r="QFL42" s="90"/>
      <c r="QFM42" s="90"/>
      <c r="QFN42" s="90"/>
      <c r="QFO42" s="90"/>
      <c r="QFP42" s="90"/>
      <c r="QFQ42" s="90"/>
      <c r="QFR42" s="90"/>
      <c r="QFS42" s="90"/>
      <c r="QFT42" s="90"/>
      <c r="QFU42" s="90"/>
      <c r="QFV42" s="90"/>
      <c r="QFW42" s="90"/>
      <c r="QFX42" s="90"/>
      <c r="QFY42" s="90"/>
      <c r="QFZ42" s="90"/>
      <c r="QGA42" s="90"/>
      <c r="QGB42" s="90"/>
      <c r="QGC42" s="90"/>
      <c r="QGD42" s="90"/>
      <c r="QGE42" s="90"/>
      <c r="QGF42" s="90"/>
      <c r="QGG42" s="90"/>
      <c r="QGH42" s="90"/>
      <c r="QGI42" s="90"/>
      <c r="QGJ42" s="90"/>
      <c r="QGK42" s="90"/>
      <c r="QGL42" s="90"/>
      <c r="QGM42" s="90"/>
      <c r="QGN42" s="90"/>
      <c r="QGO42" s="90"/>
      <c r="QGP42" s="90"/>
      <c r="QGQ42" s="90"/>
      <c r="QGR42" s="90"/>
      <c r="QGS42" s="90"/>
      <c r="QGT42" s="90"/>
      <c r="QGU42" s="90"/>
      <c r="QGV42" s="90"/>
      <c r="QGW42" s="90"/>
      <c r="QGX42" s="90"/>
      <c r="QGY42" s="90"/>
      <c r="QGZ42" s="90"/>
      <c r="QHA42" s="90"/>
      <c r="QHB42" s="90"/>
      <c r="QHC42" s="90"/>
      <c r="QHD42" s="90"/>
      <c r="QHE42" s="90"/>
      <c r="QHF42" s="90"/>
      <c r="QHG42" s="90"/>
      <c r="QHH42" s="90"/>
      <c r="QHI42" s="90"/>
      <c r="QHJ42" s="90"/>
      <c r="QHK42" s="90"/>
      <c r="QHL42" s="90"/>
      <c r="QHM42" s="90"/>
      <c r="QHN42" s="90"/>
      <c r="QHO42" s="90"/>
      <c r="QHP42" s="90"/>
      <c r="QHQ42" s="90"/>
      <c r="QHR42" s="90"/>
      <c r="QHS42" s="90"/>
      <c r="QHT42" s="90"/>
      <c r="QHU42" s="90"/>
      <c r="QHV42" s="90"/>
      <c r="QHW42" s="90"/>
      <c r="QHX42" s="90"/>
      <c r="QHY42" s="90"/>
      <c r="QHZ42" s="90"/>
      <c r="QIA42" s="90"/>
      <c r="QIB42" s="90"/>
      <c r="QIC42" s="90"/>
      <c r="QID42" s="90"/>
      <c r="QIE42" s="90"/>
      <c r="QIF42" s="90"/>
      <c r="QIG42" s="90"/>
      <c r="QIH42" s="90"/>
      <c r="QII42" s="90"/>
      <c r="QIJ42" s="90"/>
      <c r="QIK42" s="90"/>
      <c r="QIL42" s="90"/>
      <c r="QIM42" s="90"/>
      <c r="QIN42" s="90"/>
      <c r="QIO42" s="90"/>
      <c r="QIP42" s="90"/>
      <c r="QIQ42" s="90"/>
      <c r="QIR42" s="90"/>
      <c r="QIS42" s="90"/>
      <c r="QIT42" s="90"/>
      <c r="QIU42" s="90"/>
      <c r="QIV42" s="90"/>
      <c r="QIW42" s="90"/>
      <c r="QIX42" s="90"/>
      <c r="QIY42" s="90"/>
      <c r="QIZ42" s="90"/>
      <c r="QJA42" s="90"/>
      <c r="QJB42" s="90"/>
      <c r="QJC42" s="90"/>
      <c r="QJD42" s="90"/>
      <c r="QJE42" s="90"/>
      <c r="QJF42" s="90"/>
      <c r="QJG42" s="90"/>
      <c r="QJH42" s="90"/>
      <c r="QJI42" s="90"/>
      <c r="QJJ42" s="90"/>
      <c r="QJK42" s="90"/>
      <c r="QJL42" s="90"/>
      <c r="QJM42" s="90"/>
      <c r="QJN42" s="90"/>
      <c r="QJO42" s="90"/>
      <c r="QJP42" s="90"/>
      <c r="QJQ42" s="90"/>
      <c r="QJR42" s="90"/>
      <c r="QJS42" s="90"/>
      <c r="QJT42" s="90"/>
      <c r="QJU42" s="90"/>
      <c r="QJV42" s="90"/>
      <c r="QJW42" s="90"/>
      <c r="QJX42" s="90"/>
      <c r="QJY42" s="90"/>
      <c r="QJZ42" s="90"/>
      <c r="QKA42" s="90"/>
      <c r="QKB42" s="90"/>
      <c r="QKC42" s="90"/>
      <c r="QKD42" s="90"/>
      <c r="QKE42" s="90"/>
      <c r="QKF42" s="90"/>
      <c r="QKG42" s="90"/>
      <c r="QKH42" s="90"/>
      <c r="QKI42" s="90"/>
      <c r="QKJ42" s="90"/>
      <c r="QKK42" s="90"/>
      <c r="QKL42" s="90"/>
      <c r="QKM42" s="90"/>
      <c r="QKN42" s="90"/>
      <c r="QKO42" s="90"/>
      <c r="QKP42" s="90"/>
      <c r="QKQ42" s="90"/>
      <c r="QKR42" s="90"/>
      <c r="QKS42" s="90"/>
      <c r="QKT42" s="90"/>
      <c r="QKU42" s="90"/>
      <c r="QKV42" s="90"/>
      <c r="QKW42" s="90"/>
      <c r="QKX42" s="90"/>
      <c r="QKY42" s="90"/>
      <c r="QKZ42" s="90"/>
      <c r="QLA42" s="90"/>
      <c r="QLB42" s="90"/>
      <c r="QLC42" s="90"/>
      <c r="QLD42" s="90"/>
      <c r="QLE42" s="90"/>
      <c r="QLF42" s="90"/>
      <c r="QLG42" s="90"/>
      <c r="QLH42" s="90"/>
      <c r="QLI42" s="90"/>
      <c r="QLJ42" s="90"/>
      <c r="QLK42" s="90"/>
      <c r="QLL42" s="90"/>
      <c r="QLM42" s="90"/>
      <c r="QLN42" s="90"/>
      <c r="QLO42" s="90"/>
      <c r="QLP42" s="90"/>
      <c r="QLQ42" s="90"/>
      <c r="QLR42" s="90"/>
      <c r="QLS42" s="90"/>
      <c r="QLT42" s="90"/>
      <c r="QLU42" s="90"/>
      <c r="QLV42" s="90"/>
      <c r="QLW42" s="90"/>
      <c r="QLX42" s="90"/>
      <c r="QLY42" s="90"/>
      <c r="QLZ42" s="90"/>
      <c r="QMA42" s="90"/>
      <c r="QMB42" s="90"/>
      <c r="QMC42" s="90"/>
      <c r="QMD42" s="90"/>
      <c r="QME42" s="90"/>
      <c r="QMF42" s="90"/>
      <c r="QMG42" s="90"/>
      <c r="QMH42" s="90"/>
      <c r="QMI42" s="90"/>
      <c r="QMJ42" s="90"/>
      <c r="QMK42" s="90"/>
      <c r="QML42" s="90"/>
      <c r="QMM42" s="90"/>
      <c r="QMN42" s="90"/>
      <c r="QMO42" s="90"/>
      <c r="QMP42" s="90"/>
      <c r="QMQ42" s="90"/>
      <c r="QMR42" s="90"/>
      <c r="QMS42" s="90"/>
      <c r="QMT42" s="90"/>
      <c r="QMU42" s="90"/>
      <c r="QMV42" s="90"/>
      <c r="QMW42" s="90"/>
      <c r="QMX42" s="90"/>
      <c r="QMY42" s="90"/>
      <c r="QMZ42" s="90"/>
      <c r="QNA42" s="90"/>
      <c r="QNB42" s="90"/>
      <c r="QNC42" s="90"/>
      <c r="QND42" s="90"/>
      <c r="QNE42" s="90"/>
      <c r="QNF42" s="90"/>
      <c r="QNG42" s="90"/>
      <c r="QNH42" s="90"/>
      <c r="QNI42" s="90"/>
      <c r="QNJ42" s="90"/>
      <c r="QNK42" s="90"/>
      <c r="QNL42" s="90"/>
      <c r="QNM42" s="90"/>
      <c r="QNN42" s="90"/>
      <c r="QNO42" s="90"/>
      <c r="QNP42" s="90"/>
      <c r="QNQ42" s="90"/>
      <c r="QNR42" s="90"/>
      <c r="QNS42" s="90"/>
      <c r="QNT42" s="90"/>
      <c r="QNU42" s="90"/>
      <c r="QNV42" s="90"/>
      <c r="QNW42" s="90"/>
      <c r="QNX42" s="90"/>
      <c r="QNY42" s="90"/>
      <c r="QNZ42" s="90"/>
      <c r="QOA42" s="90"/>
      <c r="QOB42" s="90"/>
      <c r="QOC42" s="90"/>
      <c r="QOD42" s="90"/>
      <c r="QOE42" s="90"/>
      <c r="QOF42" s="90"/>
      <c r="QOG42" s="90"/>
      <c r="QOH42" s="90"/>
      <c r="QOI42" s="90"/>
      <c r="QOJ42" s="90"/>
      <c r="QOK42" s="90"/>
      <c r="QOL42" s="90"/>
      <c r="QOM42" s="90"/>
      <c r="QON42" s="90"/>
      <c r="QOO42" s="90"/>
      <c r="QOP42" s="90"/>
      <c r="QOQ42" s="90"/>
      <c r="QOR42" s="90"/>
      <c r="QOS42" s="90"/>
      <c r="QOT42" s="90"/>
      <c r="QOU42" s="90"/>
      <c r="QOV42" s="90"/>
      <c r="QOW42" s="90"/>
      <c r="QOX42" s="90"/>
      <c r="QOY42" s="90"/>
      <c r="QOZ42" s="90"/>
      <c r="QPA42" s="90"/>
      <c r="QPB42" s="90"/>
      <c r="QPC42" s="90"/>
      <c r="QPD42" s="90"/>
      <c r="QPE42" s="90"/>
      <c r="QPF42" s="90"/>
      <c r="QPG42" s="90"/>
      <c r="QPH42" s="90"/>
      <c r="QPI42" s="90"/>
      <c r="QPJ42" s="90"/>
      <c r="QPK42" s="90"/>
      <c r="QPL42" s="90"/>
      <c r="QPM42" s="90"/>
      <c r="QPN42" s="90"/>
      <c r="QPO42" s="90"/>
      <c r="QPP42" s="90"/>
      <c r="QPQ42" s="90"/>
      <c r="QPR42" s="90"/>
      <c r="QPS42" s="90"/>
      <c r="QPT42" s="90"/>
      <c r="QPU42" s="90"/>
      <c r="QPV42" s="90"/>
      <c r="QPW42" s="90"/>
      <c r="QPX42" s="90"/>
      <c r="QPY42" s="90"/>
      <c r="QPZ42" s="90"/>
      <c r="QQA42" s="90"/>
      <c r="QQB42" s="90"/>
      <c r="QQC42" s="90"/>
      <c r="QQD42" s="90"/>
      <c r="QQE42" s="90"/>
      <c r="QQF42" s="90"/>
      <c r="QQG42" s="90"/>
      <c r="QQH42" s="90"/>
      <c r="QQI42" s="90"/>
      <c r="QQJ42" s="90"/>
      <c r="QQK42" s="90"/>
      <c r="QQL42" s="90"/>
      <c r="QQM42" s="90"/>
      <c r="QQN42" s="90"/>
      <c r="QQO42" s="90"/>
      <c r="QQP42" s="90"/>
      <c r="QQQ42" s="90"/>
      <c r="QQR42" s="90"/>
      <c r="QQS42" s="90"/>
      <c r="QQT42" s="90"/>
      <c r="QQU42" s="90"/>
      <c r="QQV42" s="90"/>
      <c r="QQW42" s="90"/>
      <c r="QQX42" s="90"/>
      <c r="QQY42" s="90"/>
      <c r="QQZ42" s="90"/>
      <c r="QRA42" s="90"/>
      <c r="QRB42" s="90"/>
      <c r="QRC42" s="90"/>
      <c r="QRD42" s="90"/>
      <c r="QRE42" s="90"/>
      <c r="QRF42" s="90"/>
      <c r="QRG42" s="90"/>
      <c r="QRH42" s="90"/>
      <c r="QRI42" s="90"/>
      <c r="QRJ42" s="90"/>
      <c r="QRK42" s="90"/>
      <c r="QRL42" s="90"/>
      <c r="QRM42" s="90"/>
      <c r="QRN42" s="90"/>
      <c r="QRO42" s="90"/>
      <c r="QRP42" s="90"/>
      <c r="QRQ42" s="90"/>
      <c r="QRR42" s="90"/>
      <c r="QRS42" s="90"/>
      <c r="QRT42" s="90"/>
      <c r="QRU42" s="90"/>
      <c r="QRV42" s="90"/>
      <c r="QRW42" s="90"/>
      <c r="QRX42" s="90"/>
      <c r="QRY42" s="90"/>
      <c r="QRZ42" s="90"/>
      <c r="QSA42" s="90"/>
      <c r="QSB42" s="90"/>
      <c r="QSC42" s="90"/>
      <c r="QSD42" s="90"/>
      <c r="QSE42" s="90"/>
      <c r="QSF42" s="90"/>
      <c r="QSG42" s="90"/>
      <c r="QSH42" s="90"/>
      <c r="QSI42" s="90"/>
      <c r="QSJ42" s="90"/>
      <c r="QSK42" s="90"/>
      <c r="QSL42" s="90"/>
      <c r="QSM42" s="90"/>
      <c r="QSN42" s="90"/>
      <c r="QSO42" s="90"/>
      <c r="QSP42" s="90"/>
      <c r="QSQ42" s="90"/>
      <c r="QSR42" s="90"/>
      <c r="QSS42" s="90"/>
      <c r="QST42" s="90"/>
      <c r="QSU42" s="90"/>
      <c r="QSV42" s="90"/>
      <c r="QSW42" s="90"/>
      <c r="QSX42" s="90"/>
      <c r="QSY42" s="90"/>
      <c r="QSZ42" s="90"/>
      <c r="QTA42" s="90"/>
      <c r="QTB42" s="90"/>
      <c r="QTC42" s="90"/>
      <c r="QTD42" s="90"/>
      <c r="QTE42" s="90"/>
      <c r="QTF42" s="90"/>
      <c r="QTG42" s="90"/>
      <c r="QTH42" s="90"/>
      <c r="QTI42" s="90"/>
      <c r="QTJ42" s="90"/>
      <c r="QTK42" s="90"/>
      <c r="QTL42" s="90"/>
      <c r="QTM42" s="90"/>
      <c r="QTN42" s="90"/>
      <c r="QTO42" s="90"/>
      <c r="QTP42" s="90"/>
      <c r="QTQ42" s="90"/>
      <c r="QTR42" s="90"/>
      <c r="QTS42" s="90"/>
      <c r="QTT42" s="90"/>
      <c r="QTU42" s="90"/>
      <c r="QTV42" s="90"/>
      <c r="QTW42" s="90"/>
      <c r="QTX42" s="90"/>
      <c r="QTY42" s="90"/>
      <c r="QTZ42" s="90"/>
      <c r="QUA42" s="90"/>
      <c r="QUB42" s="90"/>
      <c r="QUC42" s="90"/>
      <c r="QUD42" s="90"/>
      <c r="QUE42" s="90"/>
      <c r="QUF42" s="90"/>
      <c r="QUG42" s="90"/>
      <c r="QUH42" s="90"/>
      <c r="QUI42" s="90"/>
      <c r="QUJ42" s="90"/>
      <c r="QUK42" s="90"/>
      <c r="QUL42" s="90"/>
      <c r="QUM42" s="90"/>
      <c r="QUN42" s="90"/>
      <c r="QUO42" s="90"/>
      <c r="QUP42" s="90"/>
      <c r="QUQ42" s="90"/>
      <c r="QUR42" s="90"/>
      <c r="QUS42" s="90"/>
      <c r="QUT42" s="90"/>
      <c r="QUU42" s="90"/>
      <c r="QUV42" s="90"/>
      <c r="QUW42" s="90"/>
      <c r="QUX42" s="90"/>
      <c r="QUY42" s="90"/>
      <c r="QUZ42" s="90"/>
      <c r="QVA42" s="90"/>
      <c r="QVB42" s="90"/>
      <c r="QVC42" s="90"/>
      <c r="QVD42" s="90"/>
      <c r="QVE42" s="90"/>
      <c r="QVF42" s="90"/>
      <c r="QVG42" s="90"/>
      <c r="QVH42" s="90"/>
      <c r="QVI42" s="90"/>
      <c r="QVJ42" s="90"/>
      <c r="QVK42" s="90"/>
      <c r="QVL42" s="90"/>
      <c r="QVM42" s="90"/>
      <c r="QVN42" s="90"/>
      <c r="QVO42" s="90"/>
      <c r="QVP42" s="90"/>
      <c r="QVQ42" s="90"/>
      <c r="QVR42" s="90"/>
      <c r="QVS42" s="90"/>
      <c r="QVT42" s="90"/>
      <c r="QVU42" s="90"/>
      <c r="QVV42" s="90"/>
      <c r="QVW42" s="90"/>
      <c r="QVX42" s="90"/>
      <c r="QVY42" s="90"/>
      <c r="QVZ42" s="90"/>
      <c r="QWA42" s="90"/>
      <c r="QWB42" s="90"/>
      <c r="QWC42" s="90"/>
      <c r="QWD42" s="90"/>
      <c r="QWE42" s="90"/>
      <c r="QWF42" s="90"/>
      <c r="QWG42" s="90"/>
      <c r="QWH42" s="90"/>
      <c r="QWI42" s="90"/>
      <c r="QWJ42" s="90"/>
      <c r="QWK42" s="90"/>
      <c r="QWL42" s="90"/>
      <c r="QWM42" s="90"/>
      <c r="QWN42" s="90"/>
      <c r="QWO42" s="90"/>
      <c r="QWP42" s="90"/>
      <c r="QWQ42" s="90"/>
      <c r="QWR42" s="90"/>
      <c r="QWS42" s="90"/>
      <c r="QWT42" s="90"/>
      <c r="QWU42" s="90"/>
      <c r="QWV42" s="90"/>
      <c r="QWW42" s="90"/>
      <c r="QWX42" s="90"/>
      <c r="QWY42" s="90"/>
      <c r="QWZ42" s="90"/>
      <c r="QXA42" s="90"/>
      <c r="QXB42" s="90"/>
      <c r="QXC42" s="90"/>
      <c r="QXD42" s="90"/>
      <c r="QXE42" s="90"/>
      <c r="QXF42" s="90"/>
      <c r="QXG42" s="90"/>
      <c r="QXH42" s="90"/>
      <c r="QXI42" s="90"/>
      <c r="QXJ42" s="90"/>
      <c r="QXK42" s="90"/>
      <c r="QXL42" s="90"/>
      <c r="QXM42" s="90"/>
      <c r="QXN42" s="90"/>
      <c r="QXO42" s="90"/>
      <c r="QXP42" s="90"/>
      <c r="QXQ42" s="90"/>
      <c r="QXR42" s="90"/>
      <c r="QXS42" s="90"/>
      <c r="QXT42" s="90"/>
      <c r="QXU42" s="90"/>
      <c r="QXV42" s="90"/>
      <c r="QXW42" s="90"/>
      <c r="QXX42" s="90"/>
      <c r="QXY42" s="90"/>
      <c r="QXZ42" s="90"/>
      <c r="QYA42" s="90"/>
      <c r="QYB42" s="90"/>
      <c r="QYC42" s="90"/>
      <c r="QYD42" s="90"/>
      <c r="QYE42" s="90"/>
      <c r="QYF42" s="90"/>
      <c r="QYG42" s="90"/>
      <c r="QYH42" s="90"/>
      <c r="QYI42" s="90"/>
      <c r="QYJ42" s="90"/>
      <c r="QYK42" s="90"/>
      <c r="QYL42" s="90"/>
      <c r="QYM42" s="90"/>
      <c r="QYN42" s="90"/>
      <c r="QYO42" s="90"/>
      <c r="QYP42" s="90"/>
      <c r="QYQ42" s="90"/>
      <c r="QYR42" s="90"/>
      <c r="QYS42" s="90"/>
      <c r="QYT42" s="90"/>
      <c r="QYU42" s="90"/>
      <c r="QYV42" s="90"/>
      <c r="QYW42" s="90"/>
      <c r="QYX42" s="90"/>
      <c r="QYY42" s="90"/>
      <c r="QYZ42" s="90"/>
      <c r="QZA42" s="90"/>
      <c r="QZB42" s="90"/>
      <c r="QZC42" s="90"/>
      <c r="QZD42" s="90"/>
      <c r="QZE42" s="90"/>
      <c r="QZF42" s="90"/>
      <c r="QZG42" s="90"/>
      <c r="QZH42" s="90"/>
      <c r="QZI42" s="90"/>
      <c r="QZJ42" s="90"/>
      <c r="QZK42" s="90"/>
      <c r="QZL42" s="90"/>
      <c r="QZM42" s="90"/>
      <c r="QZN42" s="90"/>
      <c r="QZO42" s="90"/>
      <c r="QZP42" s="90"/>
      <c r="QZQ42" s="90"/>
      <c r="QZR42" s="90"/>
      <c r="QZS42" s="90"/>
      <c r="QZT42" s="90"/>
      <c r="QZU42" s="90"/>
      <c r="QZV42" s="90"/>
      <c r="QZW42" s="90"/>
      <c r="QZX42" s="90"/>
      <c r="QZY42" s="90"/>
      <c r="QZZ42" s="90"/>
      <c r="RAA42" s="90"/>
      <c r="RAB42" s="90"/>
      <c r="RAC42" s="90"/>
      <c r="RAD42" s="90"/>
      <c r="RAE42" s="90"/>
      <c r="RAF42" s="90"/>
      <c r="RAG42" s="90"/>
      <c r="RAH42" s="90"/>
      <c r="RAI42" s="90"/>
      <c r="RAJ42" s="90"/>
      <c r="RAK42" s="90"/>
      <c r="RAL42" s="90"/>
      <c r="RAM42" s="90"/>
      <c r="RAN42" s="90"/>
      <c r="RAO42" s="90"/>
      <c r="RAP42" s="90"/>
      <c r="RAQ42" s="90"/>
      <c r="RAR42" s="90"/>
      <c r="RAS42" s="90"/>
      <c r="RAT42" s="90"/>
      <c r="RAU42" s="90"/>
      <c r="RAV42" s="90"/>
      <c r="RAW42" s="90"/>
      <c r="RAX42" s="90"/>
      <c r="RAY42" s="90"/>
      <c r="RAZ42" s="90"/>
      <c r="RBA42" s="90"/>
      <c r="RBB42" s="90"/>
      <c r="RBC42" s="90"/>
      <c r="RBD42" s="90"/>
      <c r="RBE42" s="90"/>
      <c r="RBF42" s="90"/>
      <c r="RBG42" s="90"/>
      <c r="RBH42" s="90"/>
      <c r="RBI42" s="90"/>
      <c r="RBJ42" s="90"/>
      <c r="RBK42" s="90"/>
      <c r="RBL42" s="90"/>
      <c r="RBM42" s="90"/>
      <c r="RBN42" s="90"/>
      <c r="RBO42" s="90"/>
      <c r="RBP42" s="90"/>
      <c r="RBQ42" s="90"/>
      <c r="RBR42" s="90"/>
      <c r="RBS42" s="90"/>
      <c r="RBT42" s="90"/>
      <c r="RBU42" s="90"/>
      <c r="RBV42" s="90"/>
      <c r="RBW42" s="90"/>
      <c r="RBX42" s="90"/>
      <c r="RBY42" s="90"/>
      <c r="RBZ42" s="90"/>
      <c r="RCA42" s="90"/>
      <c r="RCB42" s="90"/>
      <c r="RCC42" s="90"/>
      <c r="RCD42" s="90"/>
      <c r="RCE42" s="90"/>
      <c r="RCF42" s="90"/>
      <c r="RCG42" s="90"/>
      <c r="RCH42" s="90"/>
      <c r="RCI42" s="90"/>
      <c r="RCJ42" s="90"/>
      <c r="RCK42" s="90"/>
      <c r="RCL42" s="90"/>
      <c r="RCM42" s="90"/>
      <c r="RCN42" s="90"/>
      <c r="RCO42" s="90"/>
      <c r="RCP42" s="90"/>
      <c r="RCQ42" s="90"/>
      <c r="RCR42" s="90"/>
      <c r="RCS42" s="90"/>
      <c r="RCT42" s="90"/>
      <c r="RCU42" s="90"/>
      <c r="RCV42" s="90"/>
      <c r="RCW42" s="90"/>
      <c r="RCX42" s="90"/>
      <c r="RCY42" s="90"/>
      <c r="RCZ42" s="90"/>
      <c r="RDA42" s="90"/>
      <c r="RDB42" s="90"/>
      <c r="RDC42" s="90"/>
      <c r="RDD42" s="90"/>
      <c r="RDE42" s="90"/>
      <c r="RDF42" s="90"/>
      <c r="RDG42" s="90"/>
      <c r="RDH42" s="90"/>
      <c r="RDI42" s="90"/>
      <c r="RDJ42" s="90"/>
      <c r="RDK42" s="90"/>
      <c r="RDL42" s="90"/>
      <c r="RDM42" s="90"/>
      <c r="RDN42" s="90"/>
      <c r="RDO42" s="90"/>
      <c r="RDP42" s="90"/>
      <c r="RDQ42" s="90"/>
      <c r="RDR42" s="90"/>
      <c r="RDS42" s="90"/>
      <c r="RDT42" s="90"/>
      <c r="RDU42" s="90"/>
      <c r="RDV42" s="90"/>
      <c r="RDW42" s="90"/>
      <c r="RDX42" s="90"/>
      <c r="RDY42" s="90"/>
      <c r="RDZ42" s="90"/>
      <c r="REA42" s="90"/>
      <c r="REB42" s="90"/>
      <c r="REC42" s="90"/>
      <c r="RED42" s="90"/>
      <c r="REE42" s="90"/>
      <c r="REF42" s="90"/>
      <c r="REG42" s="90"/>
      <c r="REH42" s="90"/>
      <c r="REI42" s="90"/>
      <c r="REJ42" s="90"/>
      <c r="REK42" s="90"/>
      <c r="REL42" s="90"/>
      <c r="REM42" s="90"/>
      <c r="REN42" s="90"/>
      <c r="REO42" s="90"/>
      <c r="REP42" s="90"/>
      <c r="REQ42" s="90"/>
      <c r="RER42" s="90"/>
      <c r="RES42" s="90"/>
      <c r="RET42" s="90"/>
      <c r="REU42" s="90"/>
      <c r="REV42" s="90"/>
      <c r="REW42" s="90"/>
      <c r="REX42" s="90"/>
      <c r="REY42" s="90"/>
      <c r="REZ42" s="90"/>
      <c r="RFA42" s="90"/>
      <c r="RFB42" s="90"/>
      <c r="RFC42" s="90"/>
      <c r="RFD42" s="90"/>
      <c r="RFE42" s="90"/>
      <c r="RFF42" s="90"/>
      <c r="RFG42" s="90"/>
      <c r="RFH42" s="90"/>
      <c r="RFI42" s="90"/>
      <c r="RFJ42" s="90"/>
      <c r="RFK42" s="90"/>
      <c r="RFL42" s="90"/>
      <c r="RFM42" s="90"/>
      <c r="RFN42" s="90"/>
      <c r="RFO42" s="90"/>
      <c r="RFP42" s="90"/>
      <c r="RFQ42" s="90"/>
      <c r="RFR42" s="90"/>
      <c r="RFS42" s="90"/>
      <c r="RFT42" s="90"/>
      <c r="RFU42" s="90"/>
      <c r="RFV42" s="90"/>
      <c r="RFW42" s="90"/>
      <c r="RFX42" s="90"/>
      <c r="RFY42" s="90"/>
      <c r="RFZ42" s="90"/>
      <c r="RGA42" s="90"/>
      <c r="RGB42" s="90"/>
      <c r="RGC42" s="90"/>
      <c r="RGD42" s="90"/>
      <c r="RGE42" s="90"/>
      <c r="RGF42" s="90"/>
      <c r="RGG42" s="90"/>
      <c r="RGH42" s="90"/>
      <c r="RGI42" s="90"/>
      <c r="RGJ42" s="90"/>
      <c r="RGK42" s="90"/>
      <c r="RGL42" s="90"/>
      <c r="RGM42" s="90"/>
      <c r="RGN42" s="90"/>
      <c r="RGO42" s="90"/>
      <c r="RGP42" s="90"/>
      <c r="RGQ42" s="90"/>
      <c r="RGR42" s="90"/>
      <c r="RGS42" s="90"/>
      <c r="RGT42" s="90"/>
      <c r="RGU42" s="90"/>
      <c r="RGV42" s="90"/>
      <c r="RGW42" s="90"/>
      <c r="RGX42" s="90"/>
      <c r="RGY42" s="90"/>
      <c r="RGZ42" s="90"/>
      <c r="RHA42" s="90"/>
      <c r="RHB42" s="90"/>
      <c r="RHC42" s="90"/>
      <c r="RHD42" s="90"/>
      <c r="RHE42" s="90"/>
      <c r="RHF42" s="90"/>
      <c r="RHG42" s="90"/>
      <c r="RHH42" s="90"/>
      <c r="RHI42" s="90"/>
      <c r="RHJ42" s="90"/>
      <c r="RHK42" s="90"/>
      <c r="RHL42" s="90"/>
      <c r="RHM42" s="90"/>
      <c r="RHN42" s="90"/>
      <c r="RHO42" s="90"/>
      <c r="RHP42" s="90"/>
      <c r="RHQ42" s="90"/>
      <c r="RHR42" s="90"/>
      <c r="RHS42" s="90"/>
      <c r="RHT42" s="90"/>
      <c r="RHU42" s="90"/>
      <c r="RHV42" s="90"/>
      <c r="RHW42" s="90"/>
      <c r="RHX42" s="90"/>
      <c r="RHY42" s="90"/>
      <c r="RHZ42" s="90"/>
      <c r="RIA42" s="90"/>
      <c r="RIB42" s="90"/>
      <c r="RIC42" s="90"/>
      <c r="RID42" s="90"/>
      <c r="RIE42" s="90"/>
      <c r="RIF42" s="90"/>
      <c r="RIG42" s="90"/>
      <c r="RIH42" s="90"/>
      <c r="RII42" s="90"/>
      <c r="RIJ42" s="90"/>
      <c r="RIK42" s="90"/>
      <c r="RIL42" s="90"/>
      <c r="RIM42" s="90"/>
      <c r="RIN42" s="90"/>
      <c r="RIO42" s="90"/>
      <c r="RIP42" s="90"/>
      <c r="RIQ42" s="90"/>
      <c r="RIR42" s="90"/>
      <c r="RIS42" s="90"/>
      <c r="RIT42" s="90"/>
      <c r="RIU42" s="90"/>
      <c r="RIV42" s="90"/>
      <c r="RIW42" s="90"/>
      <c r="RIX42" s="90"/>
      <c r="RIY42" s="90"/>
      <c r="RIZ42" s="90"/>
      <c r="RJA42" s="90"/>
      <c r="RJB42" s="90"/>
      <c r="RJC42" s="90"/>
      <c r="RJD42" s="90"/>
      <c r="RJE42" s="90"/>
      <c r="RJF42" s="90"/>
      <c r="RJG42" s="90"/>
      <c r="RJH42" s="90"/>
      <c r="RJI42" s="90"/>
      <c r="RJJ42" s="90"/>
      <c r="RJK42" s="90"/>
      <c r="RJL42" s="90"/>
      <c r="RJM42" s="90"/>
      <c r="RJN42" s="90"/>
      <c r="RJO42" s="90"/>
      <c r="RJP42" s="90"/>
      <c r="RJQ42" s="90"/>
      <c r="RJR42" s="90"/>
      <c r="RJS42" s="90"/>
      <c r="RJT42" s="90"/>
      <c r="RJU42" s="90"/>
      <c r="RJV42" s="90"/>
      <c r="RJW42" s="90"/>
      <c r="RJX42" s="90"/>
      <c r="RJY42" s="90"/>
      <c r="RJZ42" s="90"/>
      <c r="RKA42" s="90"/>
      <c r="RKB42" s="90"/>
      <c r="RKC42" s="90"/>
      <c r="RKD42" s="90"/>
      <c r="RKE42" s="90"/>
      <c r="RKF42" s="90"/>
      <c r="RKG42" s="90"/>
      <c r="RKH42" s="90"/>
      <c r="RKI42" s="90"/>
      <c r="RKJ42" s="90"/>
      <c r="RKK42" s="90"/>
      <c r="RKL42" s="90"/>
      <c r="RKM42" s="90"/>
      <c r="RKN42" s="90"/>
      <c r="RKO42" s="90"/>
      <c r="RKP42" s="90"/>
      <c r="RKQ42" s="90"/>
      <c r="RKR42" s="90"/>
      <c r="RKS42" s="90"/>
      <c r="RKT42" s="90"/>
      <c r="RKU42" s="90"/>
      <c r="RKV42" s="90"/>
      <c r="RKW42" s="90"/>
      <c r="RKX42" s="90"/>
      <c r="RKY42" s="90"/>
      <c r="RKZ42" s="90"/>
      <c r="RLA42" s="90"/>
      <c r="RLB42" s="90"/>
      <c r="RLC42" s="90"/>
      <c r="RLD42" s="90"/>
      <c r="RLE42" s="90"/>
      <c r="RLF42" s="90"/>
      <c r="RLG42" s="90"/>
      <c r="RLH42" s="90"/>
      <c r="RLI42" s="90"/>
      <c r="RLJ42" s="90"/>
      <c r="RLK42" s="90"/>
      <c r="RLL42" s="90"/>
      <c r="RLM42" s="90"/>
      <c r="RLN42" s="90"/>
      <c r="RLO42" s="90"/>
      <c r="RLP42" s="90"/>
      <c r="RLQ42" s="90"/>
      <c r="RLR42" s="90"/>
      <c r="RLS42" s="90"/>
      <c r="RLT42" s="90"/>
      <c r="RLU42" s="90"/>
      <c r="RLV42" s="90"/>
      <c r="RLW42" s="90"/>
      <c r="RLX42" s="90"/>
      <c r="RLY42" s="90"/>
      <c r="RLZ42" s="90"/>
      <c r="RMA42" s="90"/>
      <c r="RMB42" s="90"/>
      <c r="RMC42" s="90"/>
      <c r="RMD42" s="90"/>
      <c r="RME42" s="90"/>
      <c r="RMF42" s="90"/>
      <c r="RMG42" s="90"/>
      <c r="RMH42" s="90"/>
      <c r="RMI42" s="90"/>
      <c r="RMJ42" s="90"/>
      <c r="RMK42" s="90"/>
      <c r="RML42" s="90"/>
      <c r="RMM42" s="90"/>
      <c r="RMN42" s="90"/>
      <c r="RMO42" s="90"/>
      <c r="RMP42" s="90"/>
      <c r="RMQ42" s="90"/>
      <c r="RMR42" s="90"/>
      <c r="RMS42" s="90"/>
      <c r="RMT42" s="90"/>
      <c r="RMU42" s="90"/>
      <c r="RMV42" s="90"/>
      <c r="RMW42" s="90"/>
      <c r="RMX42" s="90"/>
      <c r="RMY42" s="90"/>
      <c r="RMZ42" s="90"/>
      <c r="RNA42" s="90"/>
      <c r="RNB42" s="90"/>
      <c r="RNC42" s="90"/>
      <c r="RND42" s="90"/>
      <c r="RNE42" s="90"/>
      <c r="RNF42" s="90"/>
      <c r="RNG42" s="90"/>
      <c r="RNH42" s="90"/>
      <c r="RNI42" s="90"/>
      <c r="RNJ42" s="90"/>
      <c r="RNK42" s="90"/>
      <c r="RNL42" s="90"/>
      <c r="RNM42" s="90"/>
      <c r="RNN42" s="90"/>
      <c r="RNO42" s="90"/>
      <c r="RNP42" s="90"/>
      <c r="RNQ42" s="90"/>
      <c r="RNR42" s="90"/>
      <c r="RNS42" s="90"/>
      <c r="RNT42" s="90"/>
      <c r="RNU42" s="90"/>
      <c r="RNV42" s="90"/>
      <c r="RNW42" s="90"/>
      <c r="RNX42" s="90"/>
      <c r="RNY42" s="90"/>
      <c r="RNZ42" s="90"/>
      <c r="ROA42" s="90"/>
      <c r="ROB42" s="90"/>
      <c r="ROC42" s="90"/>
      <c r="ROD42" s="90"/>
      <c r="ROE42" s="90"/>
      <c r="ROF42" s="90"/>
      <c r="ROG42" s="90"/>
      <c r="ROH42" s="90"/>
      <c r="ROI42" s="90"/>
      <c r="ROJ42" s="90"/>
      <c r="ROK42" s="90"/>
      <c r="ROL42" s="90"/>
      <c r="ROM42" s="90"/>
      <c r="RON42" s="90"/>
      <c r="ROO42" s="90"/>
      <c r="ROP42" s="90"/>
      <c r="ROQ42" s="90"/>
      <c r="ROR42" s="90"/>
      <c r="ROS42" s="90"/>
      <c r="ROT42" s="90"/>
      <c r="ROU42" s="90"/>
      <c r="ROV42" s="90"/>
      <c r="ROW42" s="90"/>
      <c r="ROX42" s="90"/>
      <c r="ROY42" s="90"/>
      <c r="ROZ42" s="90"/>
      <c r="RPA42" s="90"/>
      <c r="RPB42" s="90"/>
      <c r="RPC42" s="90"/>
      <c r="RPD42" s="90"/>
      <c r="RPE42" s="90"/>
      <c r="RPF42" s="90"/>
      <c r="RPG42" s="90"/>
      <c r="RPH42" s="90"/>
      <c r="RPI42" s="90"/>
      <c r="RPJ42" s="90"/>
      <c r="RPK42" s="90"/>
      <c r="RPL42" s="90"/>
      <c r="RPM42" s="90"/>
      <c r="RPN42" s="90"/>
      <c r="RPO42" s="90"/>
      <c r="RPP42" s="90"/>
      <c r="RPQ42" s="90"/>
      <c r="RPR42" s="90"/>
      <c r="RPS42" s="90"/>
      <c r="RPT42" s="90"/>
      <c r="RPU42" s="90"/>
      <c r="RPV42" s="90"/>
      <c r="RPW42" s="90"/>
      <c r="RPX42" s="90"/>
      <c r="RPY42" s="90"/>
      <c r="RPZ42" s="90"/>
      <c r="RQA42" s="90"/>
      <c r="RQB42" s="90"/>
      <c r="RQC42" s="90"/>
      <c r="RQD42" s="90"/>
      <c r="RQE42" s="90"/>
      <c r="RQF42" s="90"/>
      <c r="RQG42" s="90"/>
      <c r="RQH42" s="90"/>
      <c r="RQI42" s="90"/>
      <c r="RQJ42" s="90"/>
      <c r="RQK42" s="90"/>
      <c r="RQL42" s="90"/>
      <c r="RQM42" s="90"/>
      <c r="RQN42" s="90"/>
      <c r="RQO42" s="90"/>
      <c r="RQP42" s="90"/>
      <c r="RQQ42" s="90"/>
      <c r="RQR42" s="90"/>
      <c r="RQS42" s="90"/>
      <c r="RQT42" s="90"/>
      <c r="RQU42" s="90"/>
      <c r="RQV42" s="90"/>
      <c r="RQW42" s="90"/>
      <c r="RQX42" s="90"/>
      <c r="RQY42" s="90"/>
      <c r="RQZ42" s="90"/>
      <c r="RRA42" s="90"/>
      <c r="RRB42" s="90"/>
      <c r="RRC42" s="90"/>
      <c r="RRD42" s="90"/>
      <c r="RRE42" s="90"/>
      <c r="RRF42" s="90"/>
      <c r="RRG42" s="90"/>
      <c r="RRH42" s="90"/>
      <c r="RRI42" s="90"/>
      <c r="RRJ42" s="90"/>
      <c r="RRK42" s="90"/>
      <c r="RRL42" s="90"/>
      <c r="RRM42" s="90"/>
      <c r="RRN42" s="90"/>
      <c r="RRO42" s="90"/>
      <c r="RRP42" s="90"/>
      <c r="RRQ42" s="90"/>
      <c r="RRR42" s="90"/>
      <c r="RRS42" s="90"/>
      <c r="RRT42" s="90"/>
      <c r="RRU42" s="90"/>
      <c r="RRV42" s="90"/>
      <c r="RRW42" s="90"/>
      <c r="RRX42" s="90"/>
      <c r="RRY42" s="90"/>
      <c r="RRZ42" s="90"/>
      <c r="RSA42" s="90"/>
      <c r="RSB42" s="90"/>
      <c r="RSC42" s="90"/>
      <c r="RSD42" s="90"/>
      <c r="RSE42" s="90"/>
      <c r="RSF42" s="90"/>
      <c r="RSG42" s="90"/>
      <c r="RSH42" s="90"/>
      <c r="RSI42" s="90"/>
      <c r="RSJ42" s="90"/>
      <c r="RSK42" s="90"/>
      <c r="RSL42" s="90"/>
      <c r="RSM42" s="90"/>
      <c r="RSN42" s="90"/>
      <c r="RSO42" s="90"/>
      <c r="RSP42" s="90"/>
      <c r="RSQ42" s="90"/>
      <c r="RSR42" s="90"/>
      <c r="RSS42" s="90"/>
      <c r="RST42" s="90"/>
      <c r="RSU42" s="90"/>
      <c r="RSV42" s="90"/>
      <c r="RSW42" s="90"/>
      <c r="RSX42" s="90"/>
      <c r="RSY42" s="90"/>
      <c r="RSZ42" s="90"/>
      <c r="RTA42" s="90"/>
      <c r="RTB42" s="90"/>
      <c r="RTC42" s="90"/>
      <c r="RTD42" s="90"/>
      <c r="RTE42" s="90"/>
      <c r="RTF42" s="90"/>
      <c r="RTG42" s="90"/>
      <c r="RTH42" s="90"/>
      <c r="RTI42" s="90"/>
      <c r="RTJ42" s="90"/>
      <c r="RTK42" s="90"/>
      <c r="RTL42" s="90"/>
      <c r="RTM42" s="90"/>
      <c r="RTN42" s="90"/>
      <c r="RTO42" s="90"/>
      <c r="RTP42" s="90"/>
      <c r="RTQ42" s="90"/>
      <c r="RTR42" s="90"/>
      <c r="RTS42" s="90"/>
      <c r="RTT42" s="90"/>
      <c r="RTU42" s="90"/>
      <c r="RTV42" s="90"/>
      <c r="RTW42" s="90"/>
      <c r="RTX42" s="90"/>
      <c r="RTY42" s="90"/>
      <c r="RTZ42" s="90"/>
      <c r="RUA42" s="90"/>
      <c r="RUB42" s="90"/>
      <c r="RUC42" s="90"/>
      <c r="RUD42" s="90"/>
      <c r="RUE42" s="90"/>
      <c r="RUF42" s="90"/>
      <c r="RUG42" s="90"/>
      <c r="RUH42" s="90"/>
      <c r="RUI42" s="90"/>
      <c r="RUJ42" s="90"/>
      <c r="RUK42" s="90"/>
      <c r="RUL42" s="90"/>
      <c r="RUM42" s="90"/>
      <c r="RUN42" s="90"/>
      <c r="RUO42" s="90"/>
      <c r="RUP42" s="90"/>
      <c r="RUQ42" s="90"/>
      <c r="RUR42" s="90"/>
      <c r="RUS42" s="90"/>
      <c r="RUT42" s="90"/>
      <c r="RUU42" s="90"/>
      <c r="RUV42" s="90"/>
      <c r="RUW42" s="90"/>
      <c r="RUX42" s="90"/>
      <c r="RUY42" s="90"/>
      <c r="RUZ42" s="90"/>
      <c r="RVA42" s="90"/>
      <c r="RVB42" s="90"/>
      <c r="RVC42" s="90"/>
      <c r="RVD42" s="90"/>
      <c r="RVE42" s="90"/>
      <c r="RVF42" s="90"/>
      <c r="RVG42" s="90"/>
      <c r="RVH42" s="90"/>
      <c r="RVI42" s="90"/>
      <c r="RVJ42" s="90"/>
      <c r="RVK42" s="90"/>
      <c r="RVL42" s="90"/>
      <c r="RVM42" s="90"/>
      <c r="RVN42" s="90"/>
      <c r="RVO42" s="90"/>
      <c r="RVP42" s="90"/>
      <c r="RVQ42" s="90"/>
      <c r="RVR42" s="90"/>
      <c r="RVS42" s="90"/>
      <c r="RVT42" s="90"/>
      <c r="RVU42" s="90"/>
      <c r="RVV42" s="90"/>
      <c r="RVW42" s="90"/>
      <c r="RVX42" s="90"/>
      <c r="RVY42" s="90"/>
      <c r="RVZ42" s="90"/>
      <c r="RWA42" s="90"/>
      <c r="RWB42" s="90"/>
      <c r="RWC42" s="90"/>
      <c r="RWD42" s="90"/>
      <c r="RWE42" s="90"/>
      <c r="RWF42" s="90"/>
      <c r="RWG42" s="90"/>
      <c r="RWH42" s="90"/>
      <c r="RWI42" s="90"/>
      <c r="RWJ42" s="90"/>
      <c r="RWK42" s="90"/>
      <c r="RWL42" s="90"/>
      <c r="RWM42" s="90"/>
      <c r="RWN42" s="90"/>
      <c r="RWO42" s="90"/>
      <c r="RWP42" s="90"/>
      <c r="RWQ42" s="90"/>
      <c r="RWR42" s="90"/>
      <c r="RWS42" s="90"/>
      <c r="RWT42" s="90"/>
      <c r="RWU42" s="90"/>
      <c r="RWV42" s="90"/>
      <c r="RWW42" s="90"/>
      <c r="RWX42" s="90"/>
      <c r="RWY42" s="90"/>
      <c r="RWZ42" s="90"/>
      <c r="RXA42" s="90"/>
      <c r="RXB42" s="90"/>
      <c r="RXC42" s="90"/>
      <c r="RXD42" s="90"/>
      <c r="RXE42" s="90"/>
      <c r="RXF42" s="90"/>
      <c r="RXG42" s="90"/>
      <c r="RXH42" s="90"/>
      <c r="RXI42" s="90"/>
      <c r="RXJ42" s="90"/>
      <c r="RXK42" s="90"/>
      <c r="RXL42" s="90"/>
      <c r="RXM42" s="90"/>
      <c r="RXN42" s="90"/>
      <c r="RXO42" s="90"/>
      <c r="RXP42" s="90"/>
      <c r="RXQ42" s="90"/>
      <c r="RXR42" s="90"/>
      <c r="RXS42" s="90"/>
      <c r="RXT42" s="90"/>
      <c r="RXU42" s="90"/>
      <c r="RXV42" s="90"/>
      <c r="RXW42" s="90"/>
      <c r="RXX42" s="90"/>
      <c r="RXY42" s="90"/>
      <c r="RXZ42" s="90"/>
      <c r="RYA42" s="90"/>
      <c r="RYB42" s="90"/>
      <c r="RYC42" s="90"/>
      <c r="RYD42" s="90"/>
      <c r="RYE42" s="90"/>
      <c r="RYF42" s="90"/>
      <c r="RYG42" s="90"/>
      <c r="RYH42" s="90"/>
      <c r="RYI42" s="90"/>
      <c r="RYJ42" s="90"/>
      <c r="RYK42" s="90"/>
      <c r="RYL42" s="90"/>
      <c r="RYM42" s="90"/>
      <c r="RYN42" s="90"/>
      <c r="RYO42" s="90"/>
      <c r="RYP42" s="90"/>
      <c r="RYQ42" s="90"/>
      <c r="RYR42" s="90"/>
      <c r="RYS42" s="90"/>
      <c r="RYT42" s="90"/>
      <c r="RYU42" s="90"/>
      <c r="RYV42" s="90"/>
      <c r="RYW42" s="90"/>
      <c r="RYX42" s="90"/>
      <c r="RYY42" s="90"/>
      <c r="RYZ42" s="90"/>
      <c r="RZA42" s="90"/>
      <c r="RZB42" s="90"/>
      <c r="RZC42" s="90"/>
      <c r="RZD42" s="90"/>
      <c r="RZE42" s="90"/>
      <c r="RZF42" s="90"/>
      <c r="RZG42" s="90"/>
      <c r="RZH42" s="90"/>
      <c r="RZI42" s="90"/>
      <c r="RZJ42" s="90"/>
      <c r="RZK42" s="90"/>
      <c r="RZL42" s="90"/>
      <c r="RZM42" s="90"/>
      <c r="RZN42" s="90"/>
      <c r="RZO42" s="90"/>
      <c r="RZP42" s="90"/>
      <c r="RZQ42" s="90"/>
      <c r="RZR42" s="90"/>
      <c r="RZS42" s="90"/>
      <c r="RZT42" s="90"/>
      <c r="RZU42" s="90"/>
      <c r="RZV42" s="90"/>
      <c r="RZW42" s="90"/>
      <c r="RZX42" s="90"/>
      <c r="RZY42" s="90"/>
      <c r="RZZ42" s="90"/>
      <c r="SAA42" s="90"/>
      <c r="SAB42" s="90"/>
      <c r="SAC42" s="90"/>
      <c r="SAD42" s="90"/>
      <c r="SAE42" s="90"/>
      <c r="SAF42" s="90"/>
      <c r="SAG42" s="90"/>
      <c r="SAH42" s="90"/>
      <c r="SAI42" s="90"/>
      <c r="SAJ42" s="90"/>
      <c r="SAK42" s="90"/>
      <c r="SAL42" s="90"/>
      <c r="SAM42" s="90"/>
      <c r="SAN42" s="90"/>
      <c r="SAO42" s="90"/>
      <c r="SAP42" s="90"/>
      <c r="SAQ42" s="90"/>
      <c r="SAR42" s="90"/>
      <c r="SAS42" s="90"/>
      <c r="SAT42" s="90"/>
      <c r="SAU42" s="90"/>
      <c r="SAV42" s="90"/>
      <c r="SAW42" s="90"/>
      <c r="SAX42" s="90"/>
      <c r="SAY42" s="90"/>
      <c r="SAZ42" s="90"/>
      <c r="SBA42" s="90"/>
      <c r="SBB42" s="90"/>
      <c r="SBC42" s="90"/>
      <c r="SBD42" s="90"/>
      <c r="SBE42" s="90"/>
      <c r="SBF42" s="90"/>
      <c r="SBG42" s="90"/>
      <c r="SBH42" s="90"/>
      <c r="SBI42" s="90"/>
      <c r="SBJ42" s="90"/>
      <c r="SBK42" s="90"/>
      <c r="SBL42" s="90"/>
      <c r="SBM42" s="90"/>
      <c r="SBN42" s="90"/>
      <c r="SBO42" s="90"/>
      <c r="SBP42" s="90"/>
      <c r="SBQ42" s="90"/>
      <c r="SBR42" s="90"/>
      <c r="SBS42" s="90"/>
      <c r="SBT42" s="90"/>
      <c r="SBU42" s="90"/>
      <c r="SBV42" s="90"/>
      <c r="SBW42" s="90"/>
      <c r="SBX42" s="90"/>
      <c r="SBY42" s="90"/>
      <c r="SBZ42" s="90"/>
      <c r="SCA42" s="90"/>
      <c r="SCB42" s="90"/>
      <c r="SCC42" s="90"/>
      <c r="SCD42" s="90"/>
      <c r="SCE42" s="90"/>
      <c r="SCF42" s="90"/>
      <c r="SCG42" s="90"/>
      <c r="SCH42" s="90"/>
      <c r="SCI42" s="90"/>
      <c r="SCJ42" s="90"/>
      <c r="SCK42" s="90"/>
      <c r="SCL42" s="90"/>
      <c r="SCM42" s="90"/>
      <c r="SCN42" s="90"/>
      <c r="SCO42" s="90"/>
      <c r="SCP42" s="90"/>
      <c r="SCQ42" s="90"/>
      <c r="SCR42" s="90"/>
      <c r="SCS42" s="90"/>
      <c r="SCT42" s="90"/>
      <c r="SCU42" s="90"/>
      <c r="SCV42" s="90"/>
      <c r="SCW42" s="90"/>
      <c r="SCX42" s="90"/>
      <c r="SCY42" s="90"/>
      <c r="SCZ42" s="90"/>
      <c r="SDA42" s="90"/>
      <c r="SDB42" s="90"/>
      <c r="SDC42" s="90"/>
      <c r="SDD42" s="90"/>
      <c r="SDE42" s="90"/>
      <c r="SDF42" s="90"/>
      <c r="SDG42" s="90"/>
      <c r="SDH42" s="90"/>
      <c r="SDI42" s="90"/>
      <c r="SDJ42" s="90"/>
      <c r="SDK42" s="90"/>
      <c r="SDL42" s="90"/>
      <c r="SDM42" s="90"/>
      <c r="SDN42" s="90"/>
      <c r="SDO42" s="90"/>
      <c r="SDP42" s="90"/>
      <c r="SDQ42" s="90"/>
      <c r="SDR42" s="90"/>
      <c r="SDS42" s="90"/>
      <c r="SDT42" s="90"/>
      <c r="SDU42" s="90"/>
      <c r="SDV42" s="90"/>
      <c r="SDW42" s="90"/>
      <c r="SDX42" s="90"/>
      <c r="SDY42" s="90"/>
      <c r="SDZ42" s="90"/>
      <c r="SEA42" s="90"/>
      <c r="SEB42" s="90"/>
      <c r="SEC42" s="90"/>
      <c r="SED42" s="90"/>
      <c r="SEE42" s="90"/>
      <c r="SEF42" s="90"/>
      <c r="SEG42" s="90"/>
      <c r="SEH42" s="90"/>
      <c r="SEI42" s="90"/>
      <c r="SEJ42" s="90"/>
      <c r="SEK42" s="90"/>
      <c r="SEL42" s="90"/>
      <c r="SEM42" s="90"/>
      <c r="SEN42" s="90"/>
      <c r="SEO42" s="90"/>
      <c r="SEP42" s="90"/>
      <c r="SEQ42" s="90"/>
      <c r="SER42" s="90"/>
      <c r="SES42" s="90"/>
      <c r="SET42" s="90"/>
      <c r="SEU42" s="90"/>
      <c r="SEV42" s="90"/>
      <c r="SEW42" s="90"/>
      <c r="SEX42" s="90"/>
      <c r="SEY42" s="90"/>
      <c r="SEZ42" s="90"/>
      <c r="SFA42" s="90"/>
      <c r="SFB42" s="90"/>
      <c r="SFC42" s="90"/>
      <c r="SFD42" s="90"/>
      <c r="SFE42" s="90"/>
      <c r="SFF42" s="90"/>
      <c r="SFG42" s="90"/>
      <c r="SFH42" s="90"/>
      <c r="SFI42" s="90"/>
      <c r="SFJ42" s="90"/>
      <c r="SFK42" s="90"/>
      <c r="SFL42" s="90"/>
      <c r="SFM42" s="90"/>
      <c r="SFN42" s="90"/>
      <c r="SFO42" s="90"/>
      <c r="SFP42" s="90"/>
      <c r="SFQ42" s="90"/>
      <c r="SFR42" s="90"/>
      <c r="SFS42" s="90"/>
      <c r="SFT42" s="90"/>
      <c r="SFU42" s="90"/>
      <c r="SFV42" s="90"/>
      <c r="SFW42" s="90"/>
      <c r="SFX42" s="90"/>
      <c r="SFY42" s="90"/>
      <c r="SFZ42" s="90"/>
      <c r="SGA42" s="90"/>
      <c r="SGB42" s="90"/>
      <c r="SGC42" s="90"/>
      <c r="SGD42" s="90"/>
      <c r="SGE42" s="90"/>
      <c r="SGF42" s="90"/>
      <c r="SGG42" s="90"/>
      <c r="SGH42" s="90"/>
      <c r="SGI42" s="90"/>
      <c r="SGJ42" s="90"/>
      <c r="SGK42" s="90"/>
      <c r="SGL42" s="90"/>
      <c r="SGM42" s="90"/>
      <c r="SGN42" s="90"/>
      <c r="SGO42" s="90"/>
      <c r="SGP42" s="90"/>
      <c r="SGQ42" s="90"/>
      <c r="SGR42" s="90"/>
      <c r="SGS42" s="90"/>
      <c r="SGT42" s="90"/>
      <c r="SGU42" s="90"/>
      <c r="SGV42" s="90"/>
      <c r="SGW42" s="90"/>
      <c r="SGX42" s="90"/>
      <c r="SGY42" s="90"/>
      <c r="SGZ42" s="90"/>
      <c r="SHA42" s="90"/>
      <c r="SHB42" s="90"/>
      <c r="SHC42" s="90"/>
      <c r="SHD42" s="90"/>
      <c r="SHE42" s="90"/>
      <c r="SHF42" s="90"/>
      <c r="SHG42" s="90"/>
      <c r="SHH42" s="90"/>
      <c r="SHI42" s="90"/>
      <c r="SHJ42" s="90"/>
      <c r="SHK42" s="90"/>
      <c r="SHL42" s="90"/>
      <c r="SHM42" s="90"/>
      <c r="SHN42" s="90"/>
      <c r="SHO42" s="90"/>
      <c r="SHP42" s="90"/>
      <c r="SHQ42" s="90"/>
      <c r="SHR42" s="90"/>
      <c r="SHS42" s="90"/>
      <c r="SHT42" s="90"/>
      <c r="SHU42" s="90"/>
      <c r="SHV42" s="90"/>
      <c r="SHW42" s="90"/>
      <c r="SHX42" s="90"/>
      <c r="SHY42" s="90"/>
      <c r="SHZ42" s="90"/>
      <c r="SIA42" s="90"/>
      <c r="SIB42" s="90"/>
      <c r="SIC42" s="90"/>
      <c r="SID42" s="90"/>
      <c r="SIE42" s="90"/>
      <c r="SIF42" s="90"/>
      <c r="SIG42" s="90"/>
      <c r="SIH42" s="90"/>
      <c r="SII42" s="90"/>
      <c r="SIJ42" s="90"/>
      <c r="SIK42" s="90"/>
      <c r="SIL42" s="90"/>
      <c r="SIM42" s="90"/>
      <c r="SIN42" s="90"/>
      <c r="SIO42" s="90"/>
      <c r="SIP42" s="90"/>
      <c r="SIQ42" s="90"/>
      <c r="SIR42" s="90"/>
      <c r="SIS42" s="90"/>
      <c r="SIT42" s="90"/>
      <c r="SIU42" s="90"/>
      <c r="SIV42" s="90"/>
      <c r="SIW42" s="90"/>
      <c r="SIX42" s="90"/>
      <c r="SIY42" s="90"/>
      <c r="SIZ42" s="90"/>
      <c r="SJA42" s="90"/>
      <c r="SJB42" s="90"/>
      <c r="SJC42" s="90"/>
      <c r="SJD42" s="90"/>
      <c r="SJE42" s="90"/>
      <c r="SJF42" s="90"/>
      <c r="SJG42" s="90"/>
      <c r="SJH42" s="90"/>
      <c r="SJI42" s="90"/>
      <c r="SJJ42" s="90"/>
      <c r="SJK42" s="90"/>
      <c r="SJL42" s="90"/>
      <c r="SJM42" s="90"/>
      <c r="SJN42" s="90"/>
      <c r="SJO42" s="90"/>
      <c r="SJP42" s="90"/>
      <c r="SJQ42" s="90"/>
      <c r="SJR42" s="90"/>
      <c r="SJS42" s="90"/>
      <c r="SJT42" s="90"/>
      <c r="SJU42" s="90"/>
      <c r="SJV42" s="90"/>
      <c r="SJW42" s="90"/>
      <c r="SJX42" s="90"/>
      <c r="SJY42" s="90"/>
      <c r="SJZ42" s="90"/>
      <c r="SKA42" s="90"/>
      <c r="SKB42" s="90"/>
      <c r="SKC42" s="90"/>
      <c r="SKD42" s="90"/>
      <c r="SKE42" s="90"/>
      <c r="SKF42" s="90"/>
      <c r="SKG42" s="90"/>
      <c r="SKH42" s="90"/>
      <c r="SKI42" s="90"/>
      <c r="SKJ42" s="90"/>
      <c r="SKK42" s="90"/>
      <c r="SKL42" s="90"/>
      <c r="SKM42" s="90"/>
      <c r="SKN42" s="90"/>
      <c r="SKO42" s="90"/>
      <c r="SKP42" s="90"/>
      <c r="SKQ42" s="90"/>
      <c r="SKR42" s="90"/>
      <c r="SKS42" s="90"/>
      <c r="SKT42" s="90"/>
      <c r="SKU42" s="90"/>
      <c r="SKV42" s="90"/>
      <c r="SKW42" s="90"/>
      <c r="SKX42" s="90"/>
      <c r="SKY42" s="90"/>
      <c r="SKZ42" s="90"/>
      <c r="SLA42" s="90"/>
      <c r="SLB42" s="90"/>
      <c r="SLC42" s="90"/>
      <c r="SLD42" s="90"/>
      <c r="SLE42" s="90"/>
      <c r="SLF42" s="90"/>
      <c r="SLG42" s="90"/>
      <c r="SLH42" s="90"/>
      <c r="SLI42" s="90"/>
      <c r="SLJ42" s="90"/>
      <c r="SLK42" s="90"/>
      <c r="SLL42" s="90"/>
      <c r="SLM42" s="90"/>
      <c r="SLN42" s="90"/>
      <c r="SLO42" s="90"/>
      <c r="SLP42" s="90"/>
      <c r="SLQ42" s="90"/>
      <c r="SLR42" s="90"/>
      <c r="SLS42" s="90"/>
      <c r="SLT42" s="90"/>
      <c r="SLU42" s="90"/>
      <c r="SLV42" s="90"/>
      <c r="SLW42" s="90"/>
      <c r="SLX42" s="90"/>
      <c r="SLY42" s="90"/>
      <c r="SLZ42" s="90"/>
      <c r="SMA42" s="90"/>
      <c r="SMB42" s="90"/>
      <c r="SMC42" s="90"/>
      <c r="SMD42" s="90"/>
      <c r="SME42" s="90"/>
      <c r="SMF42" s="90"/>
      <c r="SMG42" s="90"/>
      <c r="SMH42" s="90"/>
      <c r="SMI42" s="90"/>
      <c r="SMJ42" s="90"/>
      <c r="SMK42" s="90"/>
      <c r="SML42" s="90"/>
      <c r="SMM42" s="90"/>
      <c r="SMN42" s="90"/>
      <c r="SMO42" s="90"/>
      <c r="SMP42" s="90"/>
      <c r="SMQ42" s="90"/>
      <c r="SMR42" s="90"/>
      <c r="SMS42" s="90"/>
      <c r="SMT42" s="90"/>
      <c r="SMU42" s="90"/>
      <c r="SMV42" s="90"/>
      <c r="SMW42" s="90"/>
      <c r="SMX42" s="90"/>
      <c r="SMY42" s="90"/>
      <c r="SMZ42" s="90"/>
      <c r="SNA42" s="90"/>
      <c r="SNB42" s="90"/>
      <c r="SNC42" s="90"/>
      <c r="SND42" s="90"/>
      <c r="SNE42" s="90"/>
      <c r="SNF42" s="90"/>
      <c r="SNG42" s="90"/>
      <c r="SNH42" s="90"/>
      <c r="SNI42" s="90"/>
      <c r="SNJ42" s="90"/>
      <c r="SNK42" s="90"/>
      <c r="SNL42" s="90"/>
      <c r="SNM42" s="90"/>
      <c r="SNN42" s="90"/>
      <c r="SNO42" s="90"/>
      <c r="SNP42" s="90"/>
      <c r="SNQ42" s="90"/>
      <c r="SNR42" s="90"/>
      <c r="SNS42" s="90"/>
      <c r="SNT42" s="90"/>
      <c r="SNU42" s="90"/>
      <c r="SNV42" s="90"/>
      <c r="SNW42" s="90"/>
      <c r="SNX42" s="90"/>
      <c r="SNY42" s="90"/>
      <c r="SNZ42" s="90"/>
      <c r="SOA42" s="90"/>
      <c r="SOB42" s="90"/>
      <c r="SOC42" s="90"/>
      <c r="SOD42" s="90"/>
      <c r="SOE42" s="90"/>
      <c r="SOF42" s="90"/>
      <c r="SOG42" s="90"/>
      <c r="SOH42" s="90"/>
      <c r="SOI42" s="90"/>
      <c r="SOJ42" s="90"/>
      <c r="SOK42" s="90"/>
      <c r="SOL42" s="90"/>
      <c r="SOM42" s="90"/>
      <c r="SON42" s="90"/>
      <c r="SOO42" s="90"/>
      <c r="SOP42" s="90"/>
      <c r="SOQ42" s="90"/>
      <c r="SOR42" s="90"/>
      <c r="SOS42" s="90"/>
      <c r="SOT42" s="90"/>
      <c r="SOU42" s="90"/>
      <c r="SOV42" s="90"/>
      <c r="SOW42" s="90"/>
      <c r="SOX42" s="90"/>
      <c r="SOY42" s="90"/>
      <c r="SOZ42" s="90"/>
      <c r="SPA42" s="90"/>
      <c r="SPB42" s="90"/>
      <c r="SPC42" s="90"/>
      <c r="SPD42" s="90"/>
      <c r="SPE42" s="90"/>
      <c r="SPF42" s="90"/>
      <c r="SPG42" s="90"/>
      <c r="SPH42" s="90"/>
      <c r="SPI42" s="90"/>
      <c r="SPJ42" s="90"/>
      <c r="SPK42" s="90"/>
      <c r="SPL42" s="90"/>
      <c r="SPM42" s="90"/>
      <c r="SPN42" s="90"/>
      <c r="SPO42" s="90"/>
      <c r="SPP42" s="90"/>
      <c r="SPQ42" s="90"/>
      <c r="SPR42" s="90"/>
      <c r="SPS42" s="90"/>
      <c r="SPT42" s="90"/>
      <c r="SPU42" s="90"/>
      <c r="SPV42" s="90"/>
      <c r="SPW42" s="90"/>
      <c r="SPX42" s="90"/>
      <c r="SPY42" s="90"/>
      <c r="SPZ42" s="90"/>
      <c r="SQA42" s="90"/>
      <c r="SQB42" s="90"/>
      <c r="SQC42" s="90"/>
      <c r="SQD42" s="90"/>
      <c r="SQE42" s="90"/>
      <c r="SQF42" s="90"/>
      <c r="SQG42" s="90"/>
      <c r="SQH42" s="90"/>
      <c r="SQI42" s="90"/>
      <c r="SQJ42" s="90"/>
      <c r="SQK42" s="90"/>
      <c r="SQL42" s="90"/>
      <c r="SQM42" s="90"/>
      <c r="SQN42" s="90"/>
      <c r="SQO42" s="90"/>
      <c r="SQP42" s="90"/>
      <c r="SQQ42" s="90"/>
      <c r="SQR42" s="90"/>
      <c r="SQS42" s="90"/>
      <c r="SQT42" s="90"/>
      <c r="SQU42" s="90"/>
      <c r="SQV42" s="90"/>
      <c r="SQW42" s="90"/>
      <c r="SQX42" s="90"/>
      <c r="SQY42" s="90"/>
      <c r="SQZ42" s="90"/>
      <c r="SRA42" s="90"/>
      <c r="SRB42" s="90"/>
      <c r="SRC42" s="90"/>
      <c r="SRD42" s="90"/>
      <c r="SRE42" s="90"/>
      <c r="SRF42" s="90"/>
      <c r="SRG42" s="90"/>
      <c r="SRH42" s="90"/>
      <c r="SRI42" s="90"/>
      <c r="SRJ42" s="90"/>
      <c r="SRK42" s="90"/>
      <c r="SRL42" s="90"/>
      <c r="SRM42" s="90"/>
      <c r="SRN42" s="90"/>
      <c r="SRO42" s="90"/>
      <c r="SRP42" s="90"/>
      <c r="SRQ42" s="90"/>
      <c r="SRR42" s="90"/>
      <c r="SRS42" s="90"/>
      <c r="SRT42" s="90"/>
      <c r="SRU42" s="90"/>
      <c r="SRV42" s="90"/>
      <c r="SRW42" s="90"/>
      <c r="SRX42" s="90"/>
      <c r="SRY42" s="90"/>
      <c r="SRZ42" s="90"/>
      <c r="SSA42" s="90"/>
      <c r="SSB42" s="90"/>
      <c r="SSC42" s="90"/>
      <c r="SSD42" s="90"/>
      <c r="SSE42" s="90"/>
      <c r="SSF42" s="90"/>
      <c r="SSG42" s="90"/>
      <c r="SSH42" s="90"/>
      <c r="SSI42" s="90"/>
      <c r="SSJ42" s="90"/>
      <c r="SSK42" s="90"/>
      <c r="SSL42" s="90"/>
      <c r="SSM42" s="90"/>
      <c r="SSN42" s="90"/>
      <c r="SSO42" s="90"/>
      <c r="SSP42" s="90"/>
      <c r="SSQ42" s="90"/>
      <c r="SSR42" s="90"/>
      <c r="SSS42" s="90"/>
      <c r="SST42" s="90"/>
      <c r="SSU42" s="90"/>
      <c r="SSV42" s="90"/>
      <c r="SSW42" s="90"/>
      <c r="SSX42" s="90"/>
      <c r="SSY42" s="90"/>
      <c r="SSZ42" s="90"/>
      <c r="STA42" s="90"/>
      <c r="STB42" s="90"/>
      <c r="STC42" s="90"/>
      <c r="STD42" s="90"/>
      <c r="STE42" s="90"/>
      <c r="STF42" s="90"/>
      <c r="STG42" s="90"/>
      <c r="STH42" s="90"/>
      <c r="STI42" s="90"/>
      <c r="STJ42" s="90"/>
      <c r="STK42" s="90"/>
      <c r="STL42" s="90"/>
      <c r="STM42" s="90"/>
      <c r="STN42" s="90"/>
      <c r="STO42" s="90"/>
      <c r="STP42" s="90"/>
      <c r="STQ42" s="90"/>
      <c r="STR42" s="90"/>
      <c r="STS42" s="90"/>
      <c r="STT42" s="90"/>
      <c r="STU42" s="90"/>
      <c r="STV42" s="90"/>
      <c r="STW42" s="90"/>
      <c r="STX42" s="90"/>
      <c r="STY42" s="90"/>
      <c r="STZ42" s="90"/>
      <c r="SUA42" s="90"/>
      <c r="SUB42" s="90"/>
      <c r="SUC42" s="90"/>
      <c r="SUD42" s="90"/>
      <c r="SUE42" s="90"/>
      <c r="SUF42" s="90"/>
      <c r="SUG42" s="90"/>
      <c r="SUH42" s="90"/>
      <c r="SUI42" s="90"/>
      <c r="SUJ42" s="90"/>
      <c r="SUK42" s="90"/>
      <c r="SUL42" s="90"/>
      <c r="SUM42" s="90"/>
      <c r="SUN42" s="90"/>
      <c r="SUO42" s="90"/>
      <c r="SUP42" s="90"/>
      <c r="SUQ42" s="90"/>
      <c r="SUR42" s="90"/>
      <c r="SUS42" s="90"/>
      <c r="SUT42" s="90"/>
      <c r="SUU42" s="90"/>
      <c r="SUV42" s="90"/>
      <c r="SUW42" s="90"/>
      <c r="SUX42" s="90"/>
      <c r="SUY42" s="90"/>
      <c r="SUZ42" s="90"/>
      <c r="SVA42" s="90"/>
      <c r="SVB42" s="90"/>
      <c r="SVC42" s="90"/>
      <c r="SVD42" s="90"/>
      <c r="SVE42" s="90"/>
      <c r="SVF42" s="90"/>
      <c r="SVG42" s="90"/>
      <c r="SVH42" s="90"/>
      <c r="SVI42" s="90"/>
      <c r="SVJ42" s="90"/>
      <c r="SVK42" s="90"/>
      <c r="SVL42" s="90"/>
      <c r="SVM42" s="90"/>
      <c r="SVN42" s="90"/>
      <c r="SVO42" s="90"/>
      <c r="SVP42" s="90"/>
      <c r="SVQ42" s="90"/>
      <c r="SVR42" s="90"/>
      <c r="SVS42" s="90"/>
      <c r="SVT42" s="90"/>
      <c r="SVU42" s="90"/>
      <c r="SVV42" s="90"/>
      <c r="SVW42" s="90"/>
      <c r="SVX42" s="90"/>
      <c r="SVY42" s="90"/>
      <c r="SVZ42" s="90"/>
      <c r="SWA42" s="90"/>
      <c r="SWB42" s="90"/>
      <c r="SWC42" s="90"/>
      <c r="SWD42" s="90"/>
      <c r="SWE42" s="90"/>
      <c r="SWF42" s="90"/>
      <c r="SWG42" s="90"/>
      <c r="SWH42" s="90"/>
      <c r="SWI42" s="90"/>
      <c r="SWJ42" s="90"/>
      <c r="SWK42" s="90"/>
      <c r="SWL42" s="90"/>
      <c r="SWM42" s="90"/>
      <c r="SWN42" s="90"/>
      <c r="SWO42" s="90"/>
      <c r="SWP42" s="90"/>
      <c r="SWQ42" s="90"/>
      <c r="SWR42" s="90"/>
      <c r="SWS42" s="90"/>
      <c r="SWT42" s="90"/>
      <c r="SWU42" s="90"/>
      <c r="SWV42" s="90"/>
      <c r="SWW42" s="90"/>
      <c r="SWX42" s="90"/>
      <c r="SWY42" s="90"/>
      <c r="SWZ42" s="90"/>
      <c r="SXA42" s="90"/>
      <c r="SXB42" s="90"/>
      <c r="SXC42" s="90"/>
      <c r="SXD42" s="90"/>
      <c r="SXE42" s="90"/>
      <c r="SXF42" s="90"/>
      <c r="SXG42" s="90"/>
      <c r="SXH42" s="90"/>
      <c r="SXI42" s="90"/>
      <c r="SXJ42" s="90"/>
      <c r="SXK42" s="90"/>
      <c r="SXL42" s="90"/>
      <c r="SXM42" s="90"/>
      <c r="SXN42" s="90"/>
      <c r="SXO42" s="90"/>
      <c r="SXP42" s="90"/>
      <c r="SXQ42" s="90"/>
      <c r="SXR42" s="90"/>
      <c r="SXS42" s="90"/>
      <c r="SXT42" s="90"/>
      <c r="SXU42" s="90"/>
      <c r="SXV42" s="90"/>
      <c r="SXW42" s="90"/>
      <c r="SXX42" s="90"/>
      <c r="SXY42" s="90"/>
      <c r="SXZ42" s="90"/>
      <c r="SYA42" s="90"/>
      <c r="SYB42" s="90"/>
      <c r="SYC42" s="90"/>
      <c r="SYD42" s="90"/>
      <c r="SYE42" s="90"/>
      <c r="SYF42" s="90"/>
      <c r="SYG42" s="90"/>
      <c r="SYH42" s="90"/>
      <c r="SYI42" s="90"/>
      <c r="SYJ42" s="90"/>
      <c r="SYK42" s="90"/>
      <c r="SYL42" s="90"/>
      <c r="SYM42" s="90"/>
      <c r="SYN42" s="90"/>
      <c r="SYO42" s="90"/>
      <c r="SYP42" s="90"/>
      <c r="SYQ42" s="90"/>
      <c r="SYR42" s="90"/>
      <c r="SYS42" s="90"/>
      <c r="SYT42" s="90"/>
      <c r="SYU42" s="90"/>
      <c r="SYV42" s="90"/>
      <c r="SYW42" s="90"/>
      <c r="SYX42" s="90"/>
      <c r="SYY42" s="90"/>
      <c r="SYZ42" s="90"/>
      <c r="SZA42" s="90"/>
      <c r="SZB42" s="90"/>
      <c r="SZC42" s="90"/>
      <c r="SZD42" s="90"/>
      <c r="SZE42" s="90"/>
      <c r="SZF42" s="90"/>
      <c r="SZG42" s="90"/>
      <c r="SZH42" s="90"/>
      <c r="SZI42" s="90"/>
      <c r="SZJ42" s="90"/>
      <c r="SZK42" s="90"/>
      <c r="SZL42" s="90"/>
      <c r="SZM42" s="90"/>
      <c r="SZN42" s="90"/>
      <c r="SZO42" s="90"/>
      <c r="SZP42" s="90"/>
      <c r="SZQ42" s="90"/>
      <c r="SZR42" s="90"/>
      <c r="SZS42" s="90"/>
      <c r="SZT42" s="90"/>
      <c r="SZU42" s="90"/>
      <c r="SZV42" s="90"/>
      <c r="SZW42" s="90"/>
      <c r="SZX42" s="90"/>
      <c r="SZY42" s="90"/>
      <c r="SZZ42" s="90"/>
      <c r="TAA42" s="90"/>
      <c r="TAB42" s="90"/>
      <c r="TAC42" s="90"/>
      <c r="TAD42" s="90"/>
      <c r="TAE42" s="90"/>
      <c r="TAF42" s="90"/>
      <c r="TAG42" s="90"/>
      <c r="TAH42" s="90"/>
      <c r="TAI42" s="90"/>
      <c r="TAJ42" s="90"/>
      <c r="TAK42" s="90"/>
      <c r="TAL42" s="90"/>
      <c r="TAM42" s="90"/>
      <c r="TAN42" s="90"/>
      <c r="TAO42" s="90"/>
      <c r="TAP42" s="90"/>
      <c r="TAQ42" s="90"/>
      <c r="TAR42" s="90"/>
      <c r="TAS42" s="90"/>
      <c r="TAT42" s="90"/>
      <c r="TAU42" s="90"/>
      <c r="TAV42" s="90"/>
      <c r="TAW42" s="90"/>
      <c r="TAX42" s="90"/>
      <c r="TAY42" s="90"/>
      <c r="TAZ42" s="90"/>
      <c r="TBA42" s="90"/>
      <c r="TBB42" s="90"/>
      <c r="TBC42" s="90"/>
      <c r="TBD42" s="90"/>
      <c r="TBE42" s="90"/>
      <c r="TBF42" s="90"/>
      <c r="TBG42" s="90"/>
      <c r="TBH42" s="90"/>
      <c r="TBI42" s="90"/>
      <c r="TBJ42" s="90"/>
      <c r="TBK42" s="90"/>
      <c r="TBL42" s="90"/>
      <c r="TBM42" s="90"/>
      <c r="TBN42" s="90"/>
      <c r="TBO42" s="90"/>
      <c r="TBP42" s="90"/>
      <c r="TBQ42" s="90"/>
      <c r="TBR42" s="90"/>
      <c r="TBS42" s="90"/>
      <c r="TBT42" s="90"/>
      <c r="TBU42" s="90"/>
      <c r="TBV42" s="90"/>
      <c r="TBW42" s="90"/>
      <c r="TBX42" s="90"/>
      <c r="TBY42" s="90"/>
      <c r="TBZ42" s="90"/>
      <c r="TCA42" s="90"/>
      <c r="TCB42" s="90"/>
      <c r="TCC42" s="90"/>
      <c r="TCD42" s="90"/>
      <c r="TCE42" s="90"/>
      <c r="TCF42" s="90"/>
      <c r="TCG42" s="90"/>
      <c r="TCH42" s="90"/>
      <c r="TCI42" s="90"/>
      <c r="TCJ42" s="90"/>
      <c r="TCK42" s="90"/>
      <c r="TCL42" s="90"/>
      <c r="TCM42" s="90"/>
      <c r="TCN42" s="90"/>
      <c r="TCO42" s="90"/>
      <c r="TCP42" s="90"/>
      <c r="TCQ42" s="90"/>
      <c r="TCR42" s="90"/>
      <c r="TCS42" s="90"/>
      <c r="TCT42" s="90"/>
      <c r="TCU42" s="90"/>
      <c r="TCV42" s="90"/>
      <c r="TCW42" s="90"/>
      <c r="TCX42" s="90"/>
      <c r="TCY42" s="90"/>
      <c r="TCZ42" s="90"/>
      <c r="TDA42" s="90"/>
      <c r="TDB42" s="90"/>
      <c r="TDC42" s="90"/>
      <c r="TDD42" s="90"/>
      <c r="TDE42" s="90"/>
      <c r="TDF42" s="90"/>
      <c r="TDG42" s="90"/>
      <c r="TDH42" s="90"/>
      <c r="TDI42" s="90"/>
      <c r="TDJ42" s="90"/>
      <c r="TDK42" s="90"/>
      <c r="TDL42" s="90"/>
      <c r="TDM42" s="90"/>
      <c r="TDN42" s="90"/>
      <c r="TDO42" s="90"/>
      <c r="TDP42" s="90"/>
      <c r="TDQ42" s="90"/>
      <c r="TDR42" s="90"/>
      <c r="TDS42" s="90"/>
      <c r="TDT42" s="90"/>
      <c r="TDU42" s="90"/>
      <c r="TDV42" s="90"/>
      <c r="TDW42" s="90"/>
      <c r="TDX42" s="90"/>
      <c r="TDY42" s="90"/>
      <c r="TDZ42" s="90"/>
      <c r="TEA42" s="90"/>
      <c r="TEB42" s="90"/>
      <c r="TEC42" s="90"/>
      <c r="TED42" s="90"/>
      <c r="TEE42" s="90"/>
      <c r="TEF42" s="90"/>
      <c r="TEG42" s="90"/>
      <c r="TEH42" s="90"/>
      <c r="TEI42" s="90"/>
      <c r="TEJ42" s="90"/>
      <c r="TEK42" s="90"/>
      <c r="TEL42" s="90"/>
      <c r="TEM42" s="90"/>
      <c r="TEN42" s="90"/>
      <c r="TEO42" s="90"/>
      <c r="TEP42" s="90"/>
      <c r="TEQ42" s="90"/>
      <c r="TER42" s="90"/>
      <c r="TES42" s="90"/>
      <c r="TET42" s="90"/>
      <c r="TEU42" s="90"/>
      <c r="TEV42" s="90"/>
      <c r="TEW42" s="90"/>
      <c r="TEX42" s="90"/>
      <c r="TEY42" s="90"/>
      <c r="TEZ42" s="90"/>
      <c r="TFA42" s="90"/>
      <c r="TFB42" s="90"/>
      <c r="TFC42" s="90"/>
      <c r="TFD42" s="90"/>
      <c r="TFE42" s="90"/>
      <c r="TFF42" s="90"/>
      <c r="TFG42" s="90"/>
      <c r="TFH42" s="90"/>
      <c r="TFI42" s="90"/>
      <c r="TFJ42" s="90"/>
      <c r="TFK42" s="90"/>
      <c r="TFL42" s="90"/>
      <c r="TFM42" s="90"/>
      <c r="TFN42" s="90"/>
      <c r="TFO42" s="90"/>
      <c r="TFP42" s="90"/>
      <c r="TFQ42" s="90"/>
      <c r="TFR42" s="90"/>
      <c r="TFS42" s="90"/>
      <c r="TFT42" s="90"/>
      <c r="TFU42" s="90"/>
      <c r="TFV42" s="90"/>
      <c r="TFW42" s="90"/>
      <c r="TFX42" s="90"/>
      <c r="TFY42" s="90"/>
      <c r="TFZ42" s="90"/>
      <c r="TGA42" s="90"/>
      <c r="TGB42" s="90"/>
      <c r="TGC42" s="90"/>
      <c r="TGD42" s="90"/>
      <c r="TGE42" s="90"/>
      <c r="TGF42" s="90"/>
      <c r="TGG42" s="90"/>
      <c r="TGH42" s="90"/>
      <c r="TGI42" s="90"/>
      <c r="TGJ42" s="90"/>
      <c r="TGK42" s="90"/>
      <c r="TGL42" s="90"/>
      <c r="TGM42" s="90"/>
      <c r="TGN42" s="90"/>
      <c r="TGO42" s="90"/>
      <c r="TGP42" s="90"/>
      <c r="TGQ42" s="90"/>
      <c r="TGR42" s="90"/>
      <c r="TGS42" s="90"/>
      <c r="TGT42" s="90"/>
      <c r="TGU42" s="90"/>
      <c r="TGV42" s="90"/>
      <c r="TGW42" s="90"/>
      <c r="TGX42" s="90"/>
      <c r="TGY42" s="90"/>
      <c r="TGZ42" s="90"/>
      <c r="THA42" s="90"/>
      <c r="THB42" s="90"/>
      <c r="THC42" s="90"/>
      <c r="THD42" s="90"/>
      <c r="THE42" s="90"/>
      <c r="THF42" s="90"/>
      <c r="THG42" s="90"/>
      <c r="THH42" s="90"/>
      <c r="THI42" s="90"/>
      <c r="THJ42" s="90"/>
      <c r="THK42" s="90"/>
      <c r="THL42" s="90"/>
      <c r="THM42" s="90"/>
      <c r="THN42" s="90"/>
      <c r="THO42" s="90"/>
      <c r="THP42" s="90"/>
      <c r="THQ42" s="90"/>
      <c r="THR42" s="90"/>
      <c r="THS42" s="90"/>
      <c r="THT42" s="90"/>
      <c r="THU42" s="90"/>
      <c r="THV42" s="90"/>
      <c r="THW42" s="90"/>
      <c r="THX42" s="90"/>
      <c r="THY42" s="90"/>
      <c r="THZ42" s="90"/>
      <c r="TIA42" s="90"/>
      <c r="TIB42" s="90"/>
      <c r="TIC42" s="90"/>
      <c r="TID42" s="90"/>
      <c r="TIE42" s="90"/>
      <c r="TIF42" s="90"/>
      <c r="TIG42" s="90"/>
      <c r="TIH42" s="90"/>
      <c r="TII42" s="90"/>
      <c r="TIJ42" s="90"/>
      <c r="TIK42" s="90"/>
      <c r="TIL42" s="90"/>
      <c r="TIM42" s="90"/>
      <c r="TIN42" s="90"/>
      <c r="TIO42" s="90"/>
      <c r="TIP42" s="90"/>
      <c r="TIQ42" s="90"/>
      <c r="TIR42" s="90"/>
      <c r="TIS42" s="90"/>
      <c r="TIT42" s="90"/>
      <c r="TIU42" s="90"/>
      <c r="TIV42" s="90"/>
      <c r="TIW42" s="90"/>
      <c r="TIX42" s="90"/>
      <c r="TIY42" s="90"/>
      <c r="TIZ42" s="90"/>
      <c r="TJA42" s="90"/>
      <c r="TJB42" s="90"/>
      <c r="TJC42" s="90"/>
      <c r="TJD42" s="90"/>
      <c r="TJE42" s="90"/>
      <c r="TJF42" s="90"/>
      <c r="TJG42" s="90"/>
      <c r="TJH42" s="90"/>
      <c r="TJI42" s="90"/>
      <c r="TJJ42" s="90"/>
      <c r="TJK42" s="90"/>
      <c r="TJL42" s="90"/>
      <c r="TJM42" s="90"/>
      <c r="TJN42" s="90"/>
      <c r="TJO42" s="90"/>
      <c r="TJP42" s="90"/>
      <c r="TJQ42" s="90"/>
      <c r="TJR42" s="90"/>
      <c r="TJS42" s="90"/>
      <c r="TJT42" s="90"/>
      <c r="TJU42" s="90"/>
      <c r="TJV42" s="90"/>
      <c r="TJW42" s="90"/>
      <c r="TJX42" s="90"/>
      <c r="TJY42" s="90"/>
      <c r="TJZ42" s="90"/>
      <c r="TKA42" s="90"/>
      <c r="TKB42" s="90"/>
      <c r="TKC42" s="90"/>
      <c r="TKD42" s="90"/>
      <c r="TKE42" s="90"/>
      <c r="TKF42" s="90"/>
      <c r="TKG42" s="90"/>
      <c r="TKH42" s="90"/>
      <c r="TKI42" s="90"/>
      <c r="TKJ42" s="90"/>
      <c r="TKK42" s="90"/>
      <c r="TKL42" s="90"/>
      <c r="TKM42" s="90"/>
      <c r="TKN42" s="90"/>
      <c r="TKO42" s="90"/>
      <c r="TKP42" s="90"/>
      <c r="TKQ42" s="90"/>
      <c r="TKR42" s="90"/>
      <c r="TKS42" s="90"/>
      <c r="TKT42" s="90"/>
      <c r="TKU42" s="90"/>
      <c r="TKV42" s="90"/>
      <c r="TKW42" s="90"/>
      <c r="TKX42" s="90"/>
      <c r="TKY42" s="90"/>
      <c r="TKZ42" s="90"/>
      <c r="TLA42" s="90"/>
      <c r="TLB42" s="90"/>
      <c r="TLC42" s="90"/>
      <c r="TLD42" s="90"/>
      <c r="TLE42" s="90"/>
      <c r="TLF42" s="90"/>
      <c r="TLG42" s="90"/>
      <c r="TLH42" s="90"/>
      <c r="TLI42" s="90"/>
      <c r="TLJ42" s="90"/>
      <c r="TLK42" s="90"/>
      <c r="TLL42" s="90"/>
      <c r="TLM42" s="90"/>
      <c r="TLN42" s="90"/>
      <c r="TLO42" s="90"/>
      <c r="TLP42" s="90"/>
      <c r="TLQ42" s="90"/>
      <c r="TLR42" s="90"/>
      <c r="TLS42" s="90"/>
      <c r="TLT42" s="90"/>
      <c r="TLU42" s="90"/>
      <c r="TLV42" s="90"/>
      <c r="TLW42" s="90"/>
      <c r="TLX42" s="90"/>
      <c r="TLY42" s="90"/>
      <c r="TLZ42" s="90"/>
      <c r="TMA42" s="90"/>
      <c r="TMB42" s="90"/>
      <c r="TMC42" s="90"/>
      <c r="TMD42" s="90"/>
      <c r="TME42" s="90"/>
      <c r="TMF42" s="90"/>
      <c r="TMG42" s="90"/>
      <c r="TMH42" s="90"/>
      <c r="TMI42" s="90"/>
      <c r="TMJ42" s="90"/>
      <c r="TMK42" s="90"/>
      <c r="TML42" s="90"/>
      <c r="TMM42" s="90"/>
      <c r="TMN42" s="90"/>
      <c r="TMO42" s="90"/>
      <c r="TMP42" s="90"/>
      <c r="TMQ42" s="90"/>
      <c r="TMR42" s="90"/>
      <c r="TMS42" s="90"/>
      <c r="TMT42" s="90"/>
      <c r="TMU42" s="90"/>
      <c r="TMV42" s="90"/>
      <c r="TMW42" s="90"/>
      <c r="TMX42" s="90"/>
      <c r="TMY42" s="90"/>
      <c r="TMZ42" s="90"/>
      <c r="TNA42" s="90"/>
      <c r="TNB42" s="90"/>
      <c r="TNC42" s="90"/>
      <c r="TND42" s="90"/>
      <c r="TNE42" s="90"/>
      <c r="TNF42" s="90"/>
      <c r="TNG42" s="90"/>
      <c r="TNH42" s="90"/>
      <c r="TNI42" s="90"/>
      <c r="TNJ42" s="90"/>
      <c r="TNK42" s="90"/>
      <c r="TNL42" s="90"/>
      <c r="TNM42" s="90"/>
      <c r="TNN42" s="90"/>
      <c r="TNO42" s="90"/>
      <c r="TNP42" s="90"/>
      <c r="TNQ42" s="90"/>
      <c r="TNR42" s="90"/>
      <c r="TNS42" s="90"/>
      <c r="TNT42" s="90"/>
      <c r="TNU42" s="90"/>
      <c r="TNV42" s="90"/>
      <c r="TNW42" s="90"/>
      <c r="TNX42" s="90"/>
      <c r="TNY42" s="90"/>
      <c r="TNZ42" s="90"/>
      <c r="TOA42" s="90"/>
      <c r="TOB42" s="90"/>
      <c r="TOC42" s="90"/>
      <c r="TOD42" s="90"/>
      <c r="TOE42" s="90"/>
      <c r="TOF42" s="90"/>
      <c r="TOG42" s="90"/>
      <c r="TOH42" s="90"/>
      <c r="TOI42" s="90"/>
      <c r="TOJ42" s="90"/>
      <c r="TOK42" s="90"/>
      <c r="TOL42" s="90"/>
      <c r="TOM42" s="90"/>
      <c r="TON42" s="90"/>
      <c r="TOO42" s="90"/>
      <c r="TOP42" s="90"/>
      <c r="TOQ42" s="90"/>
      <c r="TOR42" s="90"/>
      <c r="TOS42" s="90"/>
      <c r="TOT42" s="90"/>
      <c r="TOU42" s="90"/>
      <c r="TOV42" s="90"/>
      <c r="TOW42" s="90"/>
      <c r="TOX42" s="90"/>
      <c r="TOY42" s="90"/>
      <c r="TOZ42" s="90"/>
      <c r="TPA42" s="90"/>
      <c r="TPB42" s="90"/>
      <c r="TPC42" s="90"/>
      <c r="TPD42" s="90"/>
      <c r="TPE42" s="90"/>
      <c r="TPF42" s="90"/>
      <c r="TPG42" s="90"/>
      <c r="TPH42" s="90"/>
      <c r="TPI42" s="90"/>
      <c r="TPJ42" s="90"/>
      <c r="TPK42" s="90"/>
      <c r="TPL42" s="90"/>
      <c r="TPM42" s="90"/>
      <c r="TPN42" s="90"/>
      <c r="TPO42" s="90"/>
      <c r="TPP42" s="90"/>
      <c r="TPQ42" s="90"/>
      <c r="TPR42" s="90"/>
      <c r="TPS42" s="90"/>
      <c r="TPT42" s="90"/>
      <c r="TPU42" s="90"/>
      <c r="TPV42" s="90"/>
      <c r="TPW42" s="90"/>
      <c r="TPX42" s="90"/>
      <c r="TPY42" s="90"/>
      <c r="TPZ42" s="90"/>
      <c r="TQA42" s="90"/>
      <c r="TQB42" s="90"/>
      <c r="TQC42" s="90"/>
      <c r="TQD42" s="90"/>
      <c r="TQE42" s="90"/>
      <c r="TQF42" s="90"/>
      <c r="TQG42" s="90"/>
      <c r="TQH42" s="90"/>
      <c r="TQI42" s="90"/>
      <c r="TQJ42" s="90"/>
      <c r="TQK42" s="90"/>
      <c r="TQL42" s="90"/>
      <c r="TQM42" s="90"/>
      <c r="TQN42" s="90"/>
      <c r="TQO42" s="90"/>
      <c r="TQP42" s="90"/>
      <c r="TQQ42" s="90"/>
      <c r="TQR42" s="90"/>
      <c r="TQS42" s="90"/>
      <c r="TQT42" s="90"/>
      <c r="TQU42" s="90"/>
      <c r="TQV42" s="90"/>
      <c r="TQW42" s="90"/>
      <c r="TQX42" s="90"/>
      <c r="TQY42" s="90"/>
      <c r="TQZ42" s="90"/>
      <c r="TRA42" s="90"/>
      <c r="TRB42" s="90"/>
      <c r="TRC42" s="90"/>
      <c r="TRD42" s="90"/>
      <c r="TRE42" s="90"/>
      <c r="TRF42" s="90"/>
      <c r="TRG42" s="90"/>
      <c r="TRH42" s="90"/>
      <c r="TRI42" s="90"/>
      <c r="TRJ42" s="90"/>
      <c r="TRK42" s="90"/>
      <c r="TRL42" s="90"/>
      <c r="TRM42" s="90"/>
      <c r="TRN42" s="90"/>
      <c r="TRO42" s="90"/>
      <c r="TRP42" s="90"/>
      <c r="TRQ42" s="90"/>
      <c r="TRR42" s="90"/>
      <c r="TRS42" s="90"/>
      <c r="TRT42" s="90"/>
      <c r="TRU42" s="90"/>
      <c r="TRV42" s="90"/>
      <c r="TRW42" s="90"/>
      <c r="TRX42" s="90"/>
      <c r="TRY42" s="90"/>
      <c r="TRZ42" s="90"/>
      <c r="TSA42" s="90"/>
      <c r="TSB42" s="90"/>
      <c r="TSC42" s="90"/>
      <c r="TSD42" s="90"/>
      <c r="TSE42" s="90"/>
      <c r="TSF42" s="90"/>
      <c r="TSG42" s="90"/>
      <c r="TSH42" s="90"/>
      <c r="TSI42" s="90"/>
      <c r="TSJ42" s="90"/>
      <c r="TSK42" s="90"/>
      <c r="TSL42" s="90"/>
      <c r="TSM42" s="90"/>
      <c r="TSN42" s="90"/>
      <c r="TSO42" s="90"/>
      <c r="TSP42" s="90"/>
      <c r="TSQ42" s="90"/>
      <c r="TSR42" s="90"/>
      <c r="TSS42" s="90"/>
      <c r="TST42" s="90"/>
      <c r="TSU42" s="90"/>
      <c r="TSV42" s="90"/>
      <c r="TSW42" s="90"/>
      <c r="TSX42" s="90"/>
      <c r="TSY42" s="90"/>
      <c r="TSZ42" s="90"/>
      <c r="TTA42" s="90"/>
      <c r="TTB42" s="90"/>
      <c r="TTC42" s="90"/>
      <c r="TTD42" s="90"/>
      <c r="TTE42" s="90"/>
      <c r="TTF42" s="90"/>
      <c r="TTG42" s="90"/>
      <c r="TTH42" s="90"/>
      <c r="TTI42" s="90"/>
      <c r="TTJ42" s="90"/>
      <c r="TTK42" s="90"/>
      <c r="TTL42" s="90"/>
      <c r="TTM42" s="90"/>
      <c r="TTN42" s="90"/>
      <c r="TTO42" s="90"/>
      <c r="TTP42" s="90"/>
      <c r="TTQ42" s="90"/>
      <c r="TTR42" s="90"/>
      <c r="TTS42" s="90"/>
      <c r="TTT42" s="90"/>
      <c r="TTU42" s="90"/>
      <c r="TTV42" s="90"/>
      <c r="TTW42" s="90"/>
      <c r="TTX42" s="90"/>
      <c r="TTY42" s="90"/>
      <c r="TTZ42" s="90"/>
      <c r="TUA42" s="90"/>
      <c r="TUB42" s="90"/>
      <c r="TUC42" s="90"/>
      <c r="TUD42" s="90"/>
      <c r="TUE42" s="90"/>
      <c r="TUF42" s="90"/>
      <c r="TUG42" s="90"/>
      <c r="TUH42" s="90"/>
      <c r="TUI42" s="90"/>
      <c r="TUJ42" s="90"/>
      <c r="TUK42" s="90"/>
      <c r="TUL42" s="90"/>
      <c r="TUM42" s="90"/>
      <c r="TUN42" s="90"/>
      <c r="TUO42" s="90"/>
      <c r="TUP42" s="90"/>
      <c r="TUQ42" s="90"/>
      <c r="TUR42" s="90"/>
      <c r="TUS42" s="90"/>
      <c r="TUT42" s="90"/>
      <c r="TUU42" s="90"/>
      <c r="TUV42" s="90"/>
      <c r="TUW42" s="90"/>
      <c r="TUX42" s="90"/>
      <c r="TUY42" s="90"/>
      <c r="TUZ42" s="90"/>
      <c r="TVA42" s="90"/>
      <c r="TVB42" s="90"/>
      <c r="TVC42" s="90"/>
      <c r="TVD42" s="90"/>
      <c r="TVE42" s="90"/>
      <c r="TVF42" s="90"/>
      <c r="TVG42" s="90"/>
      <c r="TVH42" s="90"/>
      <c r="TVI42" s="90"/>
      <c r="TVJ42" s="90"/>
      <c r="TVK42" s="90"/>
      <c r="TVL42" s="90"/>
      <c r="TVM42" s="90"/>
      <c r="TVN42" s="90"/>
      <c r="TVO42" s="90"/>
      <c r="TVP42" s="90"/>
      <c r="TVQ42" s="90"/>
      <c r="TVR42" s="90"/>
      <c r="TVS42" s="90"/>
      <c r="TVT42" s="90"/>
      <c r="TVU42" s="90"/>
      <c r="TVV42" s="90"/>
      <c r="TVW42" s="90"/>
      <c r="TVX42" s="90"/>
      <c r="TVY42" s="90"/>
      <c r="TVZ42" s="90"/>
      <c r="TWA42" s="90"/>
      <c r="TWB42" s="90"/>
      <c r="TWC42" s="90"/>
      <c r="TWD42" s="90"/>
      <c r="TWE42" s="90"/>
      <c r="TWF42" s="90"/>
      <c r="TWG42" s="90"/>
      <c r="TWH42" s="90"/>
      <c r="TWI42" s="90"/>
      <c r="TWJ42" s="90"/>
      <c r="TWK42" s="90"/>
      <c r="TWL42" s="90"/>
      <c r="TWM42" s="90"/>
      <c r="TWN42" s="90"/>
      <c r="TWO42" s="90"/>
      <c r="TWP42" s="90"/>
      <c r="TWQ42" s="90"/>
      <c r="TWR42" s="90"/>
      <c r="TWS42" s="90"/>
      <c r="TWT42" s="90"/>
      <c r="TWU42" s="90"/>
      <c r="TWV42" s="90"/>
      <c r="TWW42" s="90"/>
      <c r="TWX42" s="90"/>
      <c r="TWY42" s="90"/>
      <c r="TWZ42" s="90"/>
      <c r="TXA42" s="90"/>
      <c r="TXB42" s="90"/>
      <c r="TXC42" s="90"/>
      <c r="TXD42" s="90"/>
      <c r="TXE42" s="90"/>
      <c r="TXF42" s="90"/>
      <c r="TXG42" s="90"/>
      <c r="TXH42" s="90"/>
      <c r="TXI42" s="90"/>
      <c r="TXJ42" s="90"/>
      <c r="TXK42" s="90"/>
      <c r="TXL42" s="90"/>
      <c r="TXM42" s="90"/>
      <c r="TXN42" s="90"/>
      <c r="TXO42" s="90"/>
      <c r="TXP42" s="90"/>
      <c r="TXQ42" s="90"/>
      <c r="TXR42" s="90"/>
      <c r="TXS42" s="90"/>
      <c r="TXT42" s="90"/>
      <c r="TXU42" s="90"/>
      <c r="TXV42" s="90"/>
      <c r="TXW42" s="90"/>
      <c r="TXX42" s="90"/>
      <c r="TXY42" s="90"/>
      <c r="TXZ42" s="90"/>
      <c r="TYA42" s="90"/>
      <c r="TYB42" s="90"/>
      <c r="TYC42" s="90"/>
      <c r="TYD42" s="90"/>
      <c r="TYE42" s="90"/>
      <c r="TYF42" s="90"/>
      <c r="TYG42" s="90"/>
      <c r="TYH42" s="90"/>
      <c r="TYI42" s="90"/>
      <c r="TYJ42" s="90"/>
      <c r="TYK42" s="90"/>
      <c r="TYL42" s="90"/>
      <c r="TYM42" s="90"/>
      <c r="TYN42" s="90"/>
      <c r="TYO42" s="90"/>
      <c r="TYP42" s="90"/>
      <c r="TYQ42" s="90"/>
      <c r="TYR42" s="90"/>
      <c r="TYS42" s="90"/>
      <c r="TYT42" s="90"/>
      <c r="TYU42" s="90"/>
      <c r="TYV42" s="90"/>
      <c r="TYW42" s="90"/>
      <c r="TYX42" s="90"/>
      <c r="TYY42" s="90"/>
      <c r="TYZ42" s="90"/>
      <c r="TZA42" s="90"/>
      <c r="TZB42" s="90"/>
      <c r="TZC42" s="90"/>
      <c r="TZD42" s="90"/>
      <c r="TZE42" s="90"/>
      <c r="TZF42" s="90"/>
      <c r="TZG42" s="90"/>
      <c r="TZH42" s="90"/>
      <c r="TZI42" s="90"/>
      <c r="TZJ42" s="90"/>
      <c r="TZK42" s="90"/>
      <c r="TZL42" s="90"/>
      <c r="TZM42" s="90"/>
      <c r="TZN42" s="90"/>
      <c r="TZO42" s="90"/>
      <c r="TZP42" s="90"/>
      <c r="TZQ42" s="90"/>
      <c r="TZR42" s="90"/>
      <c r="TZS42" s="90"/>
      <c r="TZT42" s="90"/>
      <c r="TZU42" s="90"/>
      <c r="TZV42" s="90"/>
      <c r="TZW42" s="90"/>
      <c r="TZX42" s="90"/>
      <c r="TZY42" s="90"/>
      <c r="TZZ42" s="90"/>
      <c r="UAA42" s="90"/>
      <c r="UAB42" s="90"/>
      <c r="UAC42" s="90"/>
      <c r="UAD42" s="90"/>
      <c r="UAE42" s="90"/>
      <c r="UAF42" s="90"/>
      <c r="UAG42" s="90"/>
      <c r="UAH42" s="90"/>
      <c r="UAI42" s="90"/>
      <c r="UAJ42" s="90"/>
      <c r="UAK42" s="90"/>
      <c r="UAL42" s="90"/>
      <c r="UAM42" s="90"/>
      <c r="UAN42" s="90"/>
      <c r="UAO42" s="90"/>
      <c r="UAP42" s="90"/>
      <c r="UAQ42" s="90"/>
      <c r="UAR42" s="90"/>
      <c r="UAS42" s="90"/>
      <c r="UAT42" s="90"/>
      <c r="UAU42" s="90"/>
      <c r="UAV42" s="90"/>
      <c r="UAW42" s="90"/>
      <c r="UAX42" s="90"/>
      <c r="UAY42" s="90"/>
      <c r="UAZ42" s="90"/>
      <c r="UBA42" s="90"/>
      <c r="UBB42" s="90"/>
      <c r="UBC42" s="90"/>
      <c r="UBD42" s="90"/>
      <c r="UBE42" s="90"/>
      <c r="UBF42" s="90"/>
      <c r="UBG42" s="90"/>
      <c r="UBH42" s="90"/>
      <c r="UBI42" s="90"/>
      <c r="UBJ42" s="90"/>
      <c r="UBK42" s="90"/>
      <c r="UBL42" s="90"/>
      <c r="UBM42" s="90"/>
      <c r="UBN42" s="90"/>
      <c r="UBO42" s="90"/>
      <c r="UBP42" s="90"/>
      <c r="UBQ42" s="90"/>
      <c r="UBR42" s="90"/>
      <c r="UBS42" s="90"/>
      <c r="UBT42" s="90"/>
      <c r="UBU42" s="90"/>
      <c r="UBV42" s="90"/>
      <c r="UBW42" s="90"/>
      <c r="UBX42" s="90"/>
      <c r="UBY42" s="90"/>
      <c r="UBZ42" s="90"/>
      <c r="UCA42" s="90"/>
      <c r="UCB42" s="90"/>
      <c r="UCC42" s="90"/>
      <c r="UCD42" s="90"/>
      <c r="UCE42" s="90"/>
      <c r="UCF42" s="90"/>
      <c r="UCG42" s="90"/>
      <c r="UCH42" s="90"/>
      <c r="UCI42" s="90"/>
      <c r="UCJ42" s="90"/>
      <c r="UCK42" s="90"/>
      <c r="UCL42" s="90"/>
      <c r="UCM42" s="90"/>
      <c r="UCN42" s="90"/>
      <c r="UCO42" s="90"/>
      <c r="UCP42" s="90"/>
      <c r="UCQ42" s="90"/>
      <c r="UCR42" s="90"/>
      <c r="UCS42" s="90"/>
      <c r="UCT42" s="90"/>
      <c r="UCU42" s="90"/>
      <c r="UCV42" s="90"/>
      <c r="UCW42" s="90"/>
      <c r="UCX42" s="90"/>
      <c r="UCY42" s="90"/>
      <c r="UCZ42" s="90"/>
      <c r="UDA42" s="90"/>
      <c r="UDB42" s="90"/>
      <c r="UDC42" s="90"/>
      <c r="UDD42" s="90"/>
      <c r="UDE42" s="90"/>
      <c r="UDF42" s="90"/>
      <c r="UDG42" s="90"/>
      <c r="UDH42" s="90"/>
      <c r="UDI42" s="90"/>
      <c r="UDJ42" s="90"/>
      <c r="UDK42" s="90"/>
      <c r="UDL42" s="90"/>
      <c r="UDM42" s="90"/>
      <c r="UDN42" s="90"/>
      <c r="UDO42" s="90"/>
      <c r="UDP42" s="90"/>
      <c r="UDQ42" s="90"/>
      <c r="UDR42" s="90"/>
      <c r="UDS42" s="90"/>
      <c r="UDT42" s="90"/>
      <c r="UDU42" s="90"/>
      <c r="UDV42" s="90"/>
      <c r="UDW42" s="90"/>
      <c r="UDX42" s="90"/>
      <c r="UDY42" s="90"/>
      <c r="UDZ42" s="90"/>
      <c r="UEA42" s="90"/>
      <c r="UEB42" s="90"/>
      <c r="UEC42" s="90"/>
      <c r="UED42" s="90"/>
      <c r="UEE42" s="90"/>
      <c r="UEF42" s="90"/>
      <c r="UEG42" s="90"/>
      <c r="UEH42" s="90"/>
      <c r="UEI42" s="90"/>
      <c r="UEJ42" s="90"/>
      <c r="UEK42" s="90"/>
      <c r="UEL42" s="90"/>
      <c r="UEM42" s="90"/>
      <c r="UEN42" s="90"/>
      <c r="UEO42" s="90"/>
      <c r="UEP42" s="90"/>
      <c r="UEQ42" s="90"/>
      <c r="UER42" s="90"/>
      <c r="UES42" s="90"/>
      <c r="UET42" s="90"/>
      <c r="UEU42" s="90"/>
      <c r="UEV42" s="90"/>
      <c r="UEW42" s="90"/>
      <c r="UEX42" s="90"/>
      <c r="UEY42" s="90"/>
      <c r="UEZ42" s="90"/>
      <c r="UFA42" s="90"/>
      <c r="UFB42" s="90"/>
      <c r="UFC42" s="90"/>
      <c r="UFD42" s="90"/>
      <c r="UFE42" s="90"/>
      <c r="UFF42" s="90"/>
      <c r="UFG42" s="90"/>
      <c r="UFH42" s="90"/>
      <c r="UFI42" s="90"/>
      <c r="UFJ42" s="90"/>
      <c r="UFK42" s="90"/>
      <c r="UFL42" s="90"/>
      <c r="UFM42" s="90"/>
      <c r="UFN42" s="90"/>
      <c r="UFO42" s="90"/>
      <c r="UFP42" s="90"/>
      <c r="UFQ42" s="90"/>
      <c r="UFR42" s="90"/>
      <c r="UFS42" s="90"/>
      <c r="UFT42" s="90"/>
      <c r="UFU42" s="90"/>
      <c r="UFV42" s="90"/>
      <c r="UFW42" s="90"/>
      <c r="UFX42" s="90"/>
      <c r="UFY42" s="90"/>
      <c r="UFZ42" s="90"/>
      <c r="UGA42" s="90"/>
      <c r="UGB42" s="90"/>
      <c r="UGC42" s="90"/>
      <c r="UGD42" s="90"/>
      <c r="UGE42" s="90"/>
      <c r="UGF42" s="90"/>
      <c r="UGG42" s="90"/>
      <c r="UGH42" s="90"/>
      <c r="UGI42" s="90"/>
      <c r="UGJ42" s="90"/>
      <c r="UGK42" s="90"/>
      <c r="UGL42" s="90"/>
      <c r="UGM42" s="90"/>
      <c r="UGN42" s="90"/>
      <c r="UGO42" s="90"/>
      <c r="UGP42" s="90"/>
      <c r="UGQ42" s="90"/>
      <c r="UGR42" s="90"/>
      <c r="UGS42" s="90"/>
      <c r="UGT42" s="90"/>
      <c r="UGU42" s="90"/>
      <c r="UGV42" s="90"/>
      <c r="UGW42" s="90"/>
      <c r="UGX42" s="90"/>
      <c r="UGY42" s="90"/>
      <c r="UGZ42" s="90"/>
      <c r="UHA42" s="90"/>
      <c r="UHB42" s="90"/>
      <c r="UHC42" s="90"/>
      <c r="UHD42" s="90"/>
      <c r="UHE42" s="90"/>
      <c r="UHF42" s="90"/>
      <c r="UHG42" s="90"/>
      <c r="UHH42" s="90"/>
      <c r="UHI42" s="90"/>
      <c r="UHJ42" s="90"/>
      <c r="UHK42" s="90"/>
      <c r="UHL42" s="90"/>
      <c r="UHM42" s="90"/>
      <c r="UHN42" s="90"/>
      <c r="UHO42" s="90"/>
      <c r="UHP42" s="90"/>
      <c r="UHQ42" s="90"/>
      <c r="UHR42" s="90"/>
      <c r="UHS42" s="90"/>
      <c r="UHT42" s="90"/>
      <c r="UHU42" s="90"/>
      <c r="UHV42" s="90"/>
      <c r="UHW42" s="90"/>
      <c r="UHX42" s="90"/>
      <c r="UHY42" s="90"/>
      <c r="UHZ42" s="90"/>
      <c r="UIA42" s="90"/>
      <c r="UIB42" s="90"/>
      <c r="UIC42" s="90"/>
      <c r="UID42" s="90"/>
      <c r="UIE42" s="90"/>
      <c r="UIF42" s="90"/>
      <c r="UIG42" s="90"/>
      <c r="UIH42" s="90"/>
      <c r="UII42" s="90"/>
      <c r="UIJ42" s="90"/>
      <c r="UIK42" s="90"/>
      <c r="UIL42" s="90"/>
      <c r="UIM42" s="90"/>
      <c r="UIN42" s="90"/>
      <c r="UIO42" s="90"/>
      <c r="UIP42" s="90"/>
      <c r="UIQ42" s="90"/>
      <c r="UIR42" s="90"/>
      <c r="UIS42" s="90"/>
      <c r="UIT42" s="90"/>
      <c r="UIU42" s="90"/>
      <c r="UIV42" s="90"/>
      <c r="UIW42" s="90"/>
      <c r="UIX42" s="90"/>
      <c r="UIY42" s="90"/>
      <c r="UIZ42" s="90"/>
      <c r="UJA42" s="90"/>
      <c r="UJB42" s="90"/>
      <c r="UJC42" s="90"/>
      <c r="UJD42" s="90"/>
      <c r="UJE42" s="90"/>
      <c r="UJF42" s="90"/>
      <c r="UJG42" s="90"/>
      <c r="UJH42" s="90"/>
      <c r="UJI42" s="90"/>
      <c r="UJJ42" s="90"/>
      <c r="UJK42" s="90"/>
      <c r="UJL42" s="90"/>
      <c r="UJM42" s="90"/>
      <c r="UJN42" s="90"/>
      <c r="UJO42" s="90"/>
      <c r="UJP42" s="90"/>
      <c r="UJQ42" s="90"/>
      <c r="UJR42" s="90"/>
      <c r="UJS42" s="90"/>
      <c r="UJT42" s="90"/>
      <c r="UJU42" s="90"/>
      <c r="UJV42" s="90"/>
      <c r="UJW42" s="90"/>
      <c r="UJX42" s="90"/>
      <c r="UJY42" s="90"/>
      <c r="UJZ42" s="90"/>
      <c r="UKA42" s="90"/>
      <c r="UKB42" s="90"/>
      <c r="UKC42" s="90"/>
      <c r="UKD42" s="90"/>
      <c r="UKE42" s="90"/>
      <c r="UKF42" s="90"/>
      <c r="UKG42" s="90"/>
      <c r="UKH42" s="90"/>
      <c r="UKI42" s="90"/>
      <c r="UKJ42" s="90"/>
      <c r="UKK42" s="90"/>
      <c r="UKL42" s="90"/>
      <c r="UKM42" s="90"/>
      <c r="UKN42" s="90"/>
      <c r="UKO42" s="90"/>
      <c r="UKP42" s="90"/>
      <c r="UKQ42" s="90"/>
      <c r="UKR42" s="90"/>
      <c r="UKS42" s="90"/>
      <c r="UKT42" s="90"/>
      <c r="UKU42" s="90"/>
      <c r="UKV42" s="90"/>
      <c r="UKW42" s="90"/>
      <c r="UKX42" s="90"/>
      <c r="UKY42" s="90"/>
      <c r="UKZ42" s="90"/>
      <c r="ULA42" s="90"/>
      <c r="ULB42" s="90"/>
      <c r="ULC42" s="90"/>
      <c r="ULD42" s="90"/>
      <c r="ULE42" s="90"/>
      <c r="ULF42" s="90"/>
      <c r="ULG42" s="90"/>
      <c r="ULH42" s="90"/>
      <c r="ULI42" s="90"/>
      <c r="ULJ42" s="90"/>
      <c r="ULK42" s="90"/>
      <c r="ULL42" s="90"/>
      <c r="ULM42" s="90"/>
      <c r="ULN42" s="90"/>
      <c r="ULO42" s="90"/>
      <c r="ULP42" s="90"/>
      <c r="ULQ42" s="90"/>
      <c r="ULR42" s="90"/>
      <c r="ULS42" s="90"/>
      <c r="ULT42" s="90"/>
      <c r="ULU42" s="90"/>
      <c r="ULV42" s="90"/>
      <c r="ULW42" s="90"/>
      <c r="ULX42" s="90"/>
      <c r="ULY42" s="90"/>
      <c r="ULZ42" s="90"/>
      <c r="UMA42" s="90"/>
      <c r="UMB42" s="90"/>
      <c r="UMC42" s="90"/>
      <c r="UMD42" s="90"/>
      <c r="UME42" s="90"/>
      <c r="UMF42" s="90"/>
      <c r="UMG42" s="90"/>
      <c r="UMH42" s="90"/>
      <c r="UMI42" s="90"/>
      <c r="UMJ42" s="90"/>
      <c r="UMK42" s="90"/>
      <c r="UML42" s="90"/>
      <c r="UMM42" s="90"/>
      <c r="UMN42" s="90"/>
      <c r="UMO42" s="90"/>
      <c r="UMP42" s="90"/>
      <c r="UMQ42" s="90"/>
      <c r="UMR42" s="90"/>
      <c r="UMS42" s="90"/>
      <c r="UMT42" s="90"/>
      <c r="UMU42" s="90"/>
      <c r="UMV42" s="90"/>
      <c r="UMW42" s="90"/>
      <c r="UMX42" s="90"/>
      <c r="UMY42" s="90"/>
      <c r="UMZ42" s="90"/>
      <c r="UNA42" s="90"/>
      <c r="UNB42" s="90"/>
      <c r="UNC42" s="90"/>
      <c r="UND42" s="90"/>
      <c r="UNE42" s="90"/>
      <c r="UNF42" s="90"/>
      <c r="UNG42" s="90"/>
      <c r="UNH42" s="90"/>
      <c r="UNI42" s="90"/>
      <c r="UNJ42" s="90"/>
      <c r="UNK42" s="90"/>
      <c r="UNL42" s="90"/>
      <c r="UNM42" s="90"/>
      <c r="UNN42" s="90"/>
      <c r="UNO42" s="90"/>
      <c r="UNP42" s="90"/>
      <c r="UNQ42" s="90"/>
      <c r="UNR42" s="90"/>
      <c r="UNS42" s="90"/>
      <c r="UNT42" s="90"/>
      <c r="UNU42" s="90"/>
      <c r="UNV42" s="90"/>
      <c r="UNW42" s="90"/>
      <c r="UNX42" s="90"/>
      <c r="UNY42" s="90"/>
      <c r="UNZ42" s="90"/>
      <c r="UOA42" s="90"/>
      <c r="UOB42" s="90"/>
      <c r="UOC42" s="90"/>
      <c r="UOD42" s="90"/>
      <c r="UOE42" s="90"/>
      <c r="UOF42" s="90"/>
      <c r="UOG42" s="90"/>
      <c r="UOH42" s="90"/>
      <c r="UOI42" s="90"/>
      <c r="UOJ42" s="90"/>
      <c r="UOK42" s="90"/>
      <c r="UOL42" s="90"/>
      <c r="UOM42" s="90"/>
      <c r="UON42" s="90"/>
      <c r="UOO42" s="90"/>
      <c r="UOP42" s="90"/>
      <c r="UOQ42" s="90"/>
      <c r="UOR42" s="90"/>
      <c r="UOS42" s="90"/>
      <c r="UOT42" s="90"/>
      <c r="UOU42" s="90"/>
      <c r="UOV42" s="90"/>
      <c r="UOW42" s="90"/>
      <c r="UOX42" s="90"/>
      <c r="UOY42" s="90"/>
      <c r="UOZ42" s="90"/>
      <c r="UPA42" s="90"/>
      <c r="UPB42" s="90"/>
      <c r="UPC42" s="90"/>
      <c r="UPD42" s="90"/>
      <c r="UPE42" s="90"/>
      <c r="UPF42" s="90"/>
      <c r="UPG42" s="90"/>
      <c r="UPH42" s="90"/>
      <c r="UPI42" s="90"/>
      <c r="UPJ42" s="90"/>
      <c r="UPK42" s="90"/>
      <c r="UPL42" s="90"/>
      <c r="UPM42" s="90"/>
      <c r="UPN42" s="90"/>
      <c r="UPO42" s="90"/>
      <c r="UPP42" s="90"/>
      <c r="UPQ42" s="90"/>
      <c r="UPR42" s="90"/>
      <c r="UPS42" s="90"/>
      <c r="UPT42" s="90"/>
      <c r="UPU42" s="90"/>
      <c r="UPV42" s="90"/>
      <c r="UPW42" s="90"/>
      <c r="UPX42" s="90"/>
      <c r="UPY42" s="90"/>
      <c r="UPZ42" s="90"/>
      <c r="UQA42" s="90"/>
      <c r="UQB42" s="90"/>
      <c r="UQC42" s="90"/>
      <c r="UQD42" s="90"/>
      <c r="UQE42" s="90"/>
      <c r="UQF42" s="90"/>
      <c r="UQG42" s="90"/>
      <c r="UQH42" s="90"/>
      <c r="UQI42" s="90"/>
      <c r="UQJ42" s="90"/>
      <c r="UQK42" s="90"/>
      <c r="UQL42" s="90"/>
      <c r="UQM42" s="90"/>
      <c r="UQN42" s="90"/>
      <c r="UQO42" s="90"/>
      <c r="UQP42" s="90"/>
      <c r="UQQ42" s="90"/>
      <c r="UQR42" s="90"/>
      <c r="UQS42" s="90"/>
      <c r="UQT42" s="90"/>
      <c r="UQU42" s="90"/>
      <c r="UQV42" s="90"/>
      <c r="UQW42" s="90"/>
      <c r="UQX42" s="90"/>
      <c r="UQY42" s="90"/>
      <c r="UQZ42" s="90"/>
      <c r="URA42" s="90"/>
      <c r="URB42" s="90"/>
      <c r="URC42" s="90"/>
      <c r="URD42" s="90"/>
      <c r="URE42" s="90"/>
      <c r="URF42" s="90"/>
      <c r="URG42" s="90"/>
      <c r="URH42" s="90"/>
      <c r="URI42" s="90"/>
      <c r="URJ42" s="90"/>
      <c r="URK42" s="90"/>
      <c r="URL42" s="90"/>
      <c r="URM42" s="90"/>
      <c r="URN42" s="90"/>
      <c r="URO42" s="90"/>
      <c r="URP42" s="90"/>
      <c r="URQ42" s="90"/>
      <c r="URR42" s="90"/>
      <c r="URS42" s="90"/>
      <c r="URT42" s="90"/>
      <c r="URU42" s="90"/>
      <c r="URV42" s="90"/>
      <c r="URW42" s="90"/>
      <c r="URX42" s="90"/>
      <c r="URY42" s="90"/>
      <c r="URZ42" s="90"/>
      <c r="USA42" s="90"/>
      <c r="USB42" s="90"/>
      <c r="USC42" s="90"/>
      <c r="USD42" s="90"/>
      <c r="USE42" s="90"/>
      <c r="USF42" s="90"/>
      <c r="USG42" s="90"/>
      <c r="USH42" s="90"/>
      <c r="USI42" s="90"/>
      <c r="USJ42" s="90"/>
      <c r="USK42" s="90"/>
      <c r="USL42" s="90"/>
      <c r="USM42" s="90"/>
      <c r="USN42" s="90"/>
      <c r="USO42" s="90"/>
      <c r="USP42" s="90"/>
      <c r="USQ42" s="90"/>
      <c r="USR42" s="90"/>
      <c r="USS42" s="90"/>
      <c r="UST42" s="90"/>
      <c r="USU42" s="90"/>
      <c r="USV42" s="90"/>
      <c r="USW42" s="90"/>
      <c r="USX42" s="90"/>
      <c r="USY42" s="90"/>
      <c r="USZ42" s="90"/>
      <c r="UTA42" s="90"/>
      <c r="UTB42" s="90"/>
      <c r="UTC42" s="90"/>
      <c r="UTD42" s="90"/>
      <c r="UTE42" s="90"/>
      <c r="UTF42" s="90"/>
      <c r="UTG42" s="90"/>
      <c r="UTH42" s="90"/>
      <c r="UTI42" s="90"/>
      <c r="UTJ42" s="90"/>
      <c r="UTK42" s="90"/>
      <c r="UTL42" s="90"/>
      <c r="UTM42" s="90"/>
      <c r="UTN42" s="90"/>
      <c r="UTO42" s="90"/>
      <c r="UTP42" s="90"/>
      <c r="UTQ42" s="90"/>
      <c r="UTR42" s="90"/>
      <c r="UTS42" s="90"/>
      <c r="UTT42" s="90"/>
      <c r="UTU42" s="90"/>
      <c r="UTV42" s="90"/>
      <c r="UTW42" s="90"/>
      <c r="UTX42" s="90"/>
      <c r="UTY42" s="90"/>
      <c r="UTZ42" s="90"/>
      <c r="UUA42" s="90"/>
      <c r="UUB42" s="90"/>
      <c r="UUC42" s="90"/>
      <c r="UUD42" s="90"/>
      <c r="UUE42" s="90"/>
      <c r="UUF42" s="90"/>
      <c r="UUG42" s="90"/>
      <c r="UUH42" s="90"/>
      <c r="UUI42" s="90"/>
      <c r="UUJ42" s="90"/>
      <c r="UUK42" s="90"/>
      <c r="UUL42" s="90"/>
      <c r="UUM42" s="90"/>
      <c r="UUN42" s="90"/>
      <c r="UUO42" s="90"/>
      <c r="UUP42" s="90"/>
      <c r="UUQ42" s="90"/>
      <c r="UUR42" s="90"/>
      <c r="UUS42" s="90"/>
      <c r="UUT42" s="90"/>
      <c r="UUU42" s="90"/>
      <c r="UUV42" s="90"/>
      <c r="UUW42" s="90"/>
      <c r="UUX42" s="90"/>
      <c r="UUY42" s="90"/>
      <c r="UUZ42" s="90"/>
      <c r="UVA42" s="90"/>
      <c r="UVB42" s="90"/>
      <c r="UVC42" s="90"/>
      <c r="UVD42" s="90"/>
      <c r="UVE42" s="90"/>
      <c r="UVF42" s="90"/>
      <c r="UVG42" s="90"/>
      <c r="UVH42" s="90"/>
      <c r="UVI42" s="90"/>
      <c r="UVJ42" s="90"/>
      <c r="UVK42" s="90"/>
      <c r="UVL42" s="90"/>
      <c r="UVM42" s="90"/>
      <c r="UVN42" s="90"/>
      <c r="UVO42" s="90"/>
      <c r="UVP42" s="90"/>
      <c r="UVQ42" s="90"/>
      <c r="UVR42" s="90"/>
      <c r="UVS42" s="90"/>
      <c r="UVT42" s="90"/>
      <c r="UVU42" s="90"/>
      <c r="UVV42" s="90"/>
      <c r="UVW42" s="90"/>
      <c r="UVX42" s="90"/>
      <c r="UVY42" s="90"/>
      <c r="UVZ42" s="90"/>
      <c r="UWA42" s="90"/>
      <c r="UWB42" s="90"/>
      <c r="UWC42" s="90"/>
      <c r="UWD42" s="90"/>
      <c r="UWE42" s="90"/>
      <c r="UWF42" s="90"/>
      <c r="UWG42" s="90"/>
      <c r="UWH42" s="90"/>
      <c r="UWI42" s="90"/>
      <c r="UWJ42" s="90"/>
      <c r="UWK42" s="90"/>
      <c r="UWL42" s="90"/>
      <c r="UWM42" s="90"/>
      <c r="UWN42" s="90"/>
      <c r="UWO42" s="90"/>
      <c r="UWP42" s="90"/>
      <c r="UWQ42" s="90"/>
      <c r="UWR42" s="90"/>
      <c r="UWS42" s="90"/>
      <c r="UWT42" s="90"/>
      <c r="UWU42" s="90"/>
      <c r="UWV42" s="90"/>
      <c r="UWW42" s="90"/>
      <c r="UWX42" s="90"/>
      <c r="UWY42" s="90"/>
      <c r="UWZ42" s="90"/>
      <c r="UXA42" s="90"/>
      <c r="UXB42" s="90"/>
      <c r="UXC42" s="90"/>
      <c r="UXD42" s="90"/>
      <c r="UXE42" s="90"/>
      <c r="UXF42" s="90"/>
      <c r="UXG42" s="90"/>
      <c r="UXH42" s="90"/>
      <c r="UXI42" s="90"/>
      <c r="UXJ42" s="90"/>
      <c r="UXK42" s="90"/>
      <c r="UXL42" s="90"/>
      <c r="UXM42" s="90"/>
      <c r="UXN42" s="90"/>
      <c r="UXO42" s="90"/>
      <c r="UXP42" s="90"/>
      <c r="UXQ42" s="90"/>
      <c r="UXR42" s="90"/>
      <c r="UXS42" s="90"/>
      <c r="UXT42" s="90"/>
      <c r="UXU42" s="90"/>
      <c r="UXV42" s="90"/>
      <c r="UXW42" s="90"/>
      <c r="UXX42" s="90"/>
      <c r="UXY42" s="90"/>
      <c r="UXZ42" s="90"/>
      <c r="UYA42" s="90"/>
      <c r="UYB42" s="90"/>
      <c r="UYC42" s="90"/>
      <c r="UYD42" s="90"/>
      <c r="UYE42" s="90"/>
      <c r="UYF42" s="90"/>
      <c r="UYG42" s="90"/>
      <c r="UYH42" s="90"/>
      <c r="UYI42" s="90"/>
      <c r="UYJ42" s="90"/>
      <c r="UYK42" s="90"/>
      <c r="UYL42" s="90"/>
      <c r="UYM42" s="90"/>
      <c r="UYN42" s="90"/>
      <c r="UYO42" s="90"/>
      <c r="UYP42" s="90"/>
      <c r="UYQ42" s="90"/>
      <c r="UYR42" s="90"/>
      <c r="UYS42" s="90"/>
      <c r="UYT42" s="90"/>
      <c r="UYU42" s="90"/>
      <c r="UYV42" s="90"/>
      <c r="UYW42" s="90"/>
      <c r="UYX42" s="90"/>
      <c r="UYY42" s="90"/>
      <c r="UYZ42" s="90"/>
      <c r="UZA42" s="90"/>
      <c r="UZB42" s="90"/>
      <c r="UZC42" s="90"/>
      <c r="UZD42" s="90"/>
      <c r="UZE42" s="90"/>
      <c r="UZF42" s="90"/>
      <c r="UZG42" s="90"/>
      <c r="UZH42" s="90"/>
      <c r="UZI42" s="90"/>
      <c r="UZJ42" s="90"/>
      <c r="UZK42" s="90"/>
      <c r="UZL42" s="90"/>
      <c r="UZM42" s="90"/>
      <c r="UZN42" s="90"/>
      <c r="UZO42" s="90"/>
      <c r="UZP42" s="90"/>
      <c r="UZQ42" s="90"/>
      <c r="UZR42" s="90"/>
      <c r="UZS42" s="90"/>
      <c r="UZT42" s="90"/>
      <c r="UZU42" s="90"/>
      <c r="UZV42" s="90"/>
      <c r="UZW42" s="90"/>
      <c r="UZX42" s="90"/>
      <c r="UZY42" s="90"/>
      <c r="UZZ42" s="90"/>
      <c r="VAA42" s="90"/>
      <c r="VAB42" s="90"/>
      <c r="VAC42" s="90"/>
      <c r="VAD42" s="90"/>
      <c r="VAE42" s="90"/>
      <c r="VAF42" s="90"/>
      <c r="VAG42" s="90"/>
      <c r="VAH42" s="90"/>
      <c r="VAI42" s="90"/>
      <c r="VAJ42" s="90"/>
      <c r="VAK42" s="90"/>
      <c r="VAL42" s="90"/>
      <c r="VAM42" s="90"/>
      <c r="VAN42" s="90"/>
      <c r="VAO42" s="90"/>
      <c r="VAP42" s="90"/>
      <c r="VAQ42" s="90"/>
      <c r="VAR42" s="90"/>
      <c r="VAS42" s="90"/>
      <c r="VAT42" s="90"/>
      <c r="VAU42" s="90"/>
      <c r="VAV42" s="90"/>
      <c r="VAW42" s="90"/>
      <c r="VAX42" s="90"/>
      <c r="VAY42" s="90"/>
      <c r="VAZ42" s="90"/>
      <c r="VBA42" s="90"/>
      <c r="VBB42" s="90"/>
      <c r="VBC42" s="90"/>
      <c r="VBD42" s="90"/>
      <c r="VBE42" s="90"/>
      <c r="VBF42" s="90"/>
      <c r="VBG42" s="90"/>
      <c r="VBH42" s="90"/>
      <c r="VBI42" s="90"/>
      <c r="VBJ42" s="90"/>
      <c r="VBK42" s="90"/>
      <c r="VBL42" s="90"/>
      <c r="VBM42" s="90"/>
      <c r="VBN42" s="90"/>
      <c r="VBO42" s="90"/>
      <c r="VBP42" s="90"/>
      <c r="VBQ42" s="90"/>
      <c r="VBR42" s="90"/>
      <c r="VBS42" s="90"/>
      <c r="VBT42" s="90"/>
      <c r="VBU42" s="90"/>
      <c r="VBV42" s="90"/>
      <c r="VBW42" s="90"/>
      <c r="VBX42" s="90"/>
      <c r="VBY42" s="90"/>
      <c r="VBZ42" s="90"/>
      <c r="VCA42" s="90"/>
      <c r="VCB42" s="90"/>
      <c r="VCC42" s="90"/>
      <c r="VCD42" s="90"/>
      <c r="VCE42" s="90"/>
      <c r="VCF42" s="90"/>
      <c r="VCG42" s="90"/>
      <c r="VCH42" s="90"/>
      <c r="VCI42" s="90"/>
      <c r="VCJ42" s="90"/>
      <c r="VCK42" s="90"/>
      <c r="VCL42" s="90"/>
      <c r="VCM42" s="90"/>
      <c r="VCN42" s="90"/>
      <c r="VCO42" s="90"/>
      <c r="VCP42" s="90"/>
      <c r="VCQ42" s="90"/>
      <c r="VCR42" s="90"/>
      <c r="VCS42" s="90"/>
      <c r="VCT42" s="90"/>
      <c r="VCU42" s="90"/>
      <c r="VCV42" s="90"/>
      <c r="VCW42" s="90"/>
      <c r="VCX42" s="90"/>
      <c r="VCY42" s="90"/>
      <c r="VCZ42" s="90"/>
      <c r="VDA42" s="90"/>
      <c r="VDB42" s="90"/>
      <c r="VDC42" s="90"/>
      <c r="VDD42" s="90"/>
      <c r="VDE42" s="90"/>
      <c r="VDF42" s="90"/>
      <c r="VDG42" s="90"/>
      <c r="VDH42" s="90"/>
      <c r="VDI42" s="90"/>
      <c r="VDJ42" s="90"/>
      <c r="VDK42" s="90"/>
      <c r="VDL42" s="90"/>
      <c r="VDM42" s="90"/>
      <c r="VDN42" s="90"/>
      <c r="VDO42" s="90"/>
      <c r="VDP42" s="90"/>
      <c r="VDQ42" s="90"/>
      <c r="VDR42" s="90"/>
      <c r="VDS42" s="90"/>
      <c r="VDT42" s="90"/>
      <c r="VDU42" s="90"/>
      <c r="VDV42" s="90"/>
      <c r="VDW42" s="90"/>
      <c r="VDX42" s="90"/>
      <c r="VDY42" s="90"/>
      <c r="VDZ42" s="90"/>
      <c r="VEA42" s="90"/>
      <c r="VEB42" s="90"/>
      <c r="VEC42" s="90"/>
      <c r="VED42" s="90"/>
      <c r="VEE42" s="90"/>
      <c r="VEF42" s="90"/>
      <c r="VEG42" s="90"/>
      <c r="VEH42" s="90"/>
      <c r="VEI42" s="90"/>
      <c r="VEJ42" s="90"/>
      <c r="VEK42" s="90"/>
      <c r="VEL42" s="90"/>
      <c r="VEM42" s="90"/>
      <c r="VEN42" s="90"/>
      <c r="VEO42" s="90"/>
      <c r="VEP42" s="90"/>
      <c r="VEQ42" s="90"/>
      <c r="VER42" s="90"/>
      <c r="VES42" s="90"/>
      <c r="VET42" s="90"/>
      <c r="VEU42" s="90"/>
      <c r="VEV42" s="90"/>
      <c r="VEW42" s="90"/>
      <c r="VEX42" s="90"/>
      <c r="VEY42" s="90"/>
      <c r="VEZ42" s="90"/>
      <c r="VFA42" s="90"/>
      <c r="VFB42" s="90"/>
      <c r="VFC42" s="90"/>
      <c r="VFD42" s="90"/>
      <c r="VFE42" s="90"/>
      <c r="VFF42" s="90"/>
      <c r="VFG42" s="90"/>
      <c r="VFH42" s="90"/>
      <c r="VFI42" s="90"/>
      <c r="VFJ42" s="90"/>
      <c r="VFK42" s="90"/>
      <c r="VFL42" s="90"/>
      <c r="VFM42" s="90"/>
      <c r="VFN42" s="90"/>
      <c r="VFO42" s="90"/>
      <c r="VFP42" s="90"/>
      <c r="VFQ42" s="90"/>
      <c r="VFR42" s="90"/>
      <c r="VFS42" s="90"/>
      <c r="VFT42" s="90"/>
      <c r="VFU42" s="90"/>
      <c r="VFV42" s="90"/>
      <c r="VFW42" s="90"/>
      <c r="VFX42" s="90"/>
      <c r="VFY42" s="90"/>
      <c r="VFZ42" s="90"/>
      <c r="VGA42" s="90"/>
      <c r="VGB42" s="90"/>
      <c r="VGC42" s="90"/>
      <c r="VGD42" s="90"/>
      <c r="VGE42" s="90"/>
      <c r="VGF42" s="90"/>
      <c r="VGG42" s="90"/>
      <c r="VGH42" s="90"/>
      <c r="VGI42" s="90"/>
      <c r="VGJ42" s="90"/>
      <c r="VGK42" s="90"/>
      <c r="VGL42" s="90"/>
      <c r="VGM42" s="90"/>
      <c r="VGN42" s="90"/>
      <c r="VGO42" s="90"/>
      <c r="VGP42" s="90"/>
      <c r="VGQ42" s="90"/>
      <c r="VGR42" s="90"/>
      <c r="VGS42" s="90"/>
      <c r="VGT42" s="90"/>
      <c r="VGU42" s="90"/>
      <c r="VGV42" s="90"/>
      <c r="VGW42" s="90"/>
      <c r="VGX42" s="90"/>
      <c r="VGY42" s="90"/>
      <c r="VGZ42" s="90"/>
      <c r="VHA42" s="90"/>
      <c r="VHB42" s="90"/>
      <c r="VHC42" s="90"/>
      <c r="VHD42" s="90"/>
      <c r="VHE42" s="90"/>
      <c r="VHF42" s="90"/>
      <c r="VHG42" s="90"/>
      <c r="VHH42" s="90"/>
      <c r="VHI42" s="90"/>
      <c r="VHJ42" s="90"/>
      <c r="VHK42" s="90"/>
      <c r="VHL42" s="90"/>
      <c r="VHM42" s="90"/>
      <c r="VHN42" s="90"/>
      <c r="VHO42" s="90"/>
      <c r="VHP42" s="90"/>
      <c r="VHQ42" s="90"/>
      <c r="VHR42" s="90"/>
      <c r="VHS42" s="90"/>
      <c r="VHT42" s="90"/>
      <c r="VHU42" s="90"/>
      <c r="VHV42" s="90"/>
      <c r="VHW42" s="90"/>
      <c r="VHX42" s="90"/>
      <c r="VHY42" s="90"/>
      <c r="VHZ42" s="90"/>
      <c r="VIA42" s="90"/>
      <c r="VIB42" s="90"/>
      <c r="VIC42" s="90"/>
      <c r="VID42" s="90"/>
      <c r="VIE42" s="90"/>
      <c r="VIF42" s="90"/>
      <c r="VIG42" s="90"/>
      <c r="VIH42" s="90"/>
      <c r="VII42" s="90"/>
      <c r="VIJ42" s="90"/>
      <c r="VIK42" s="90"/>
      <c r="VIL42" s="90"/>
      <c r="VIM42" s="90"/>
      <c r="VIN42" s="90"/>
      <c r="VIO42" s="90"/>
      <c r="VIP42" s="90"/>
      <c r="VIQ42" s="90"/>
      <c r="VIR42" s="90"/>
      <c r="VIS42" s="90"/>
      <c r="VIT42" s="90"/>
      <c r="VIU42" s="90"/>
      <c r="VIV42" s="90"/>
      <c r="VIW42" s="90"/>
      <c r="VIX42" s="90"/>
      <c r="VIY42" s="90"/>
      <c r="VIZ42" s="90"/>
      <c r="VJA42" s="90"/>
      <c r="VJB42" s="90"/>
      <c r="VJC42" s="90"/>
      <c r="VJD42" s="90"/>
      <c r="VJE42" s="90"/>
      <c r="VJF42" s="90"/>
      <c r="VJG42" s="90"/>
      <c r="VJH42" s="90"/>
      <c r="VJI42" s="90"/>
      <c r="VJJ42" s="90"/>
      <c r="VJK42" s="90"/>
      <c r="VJL42" s="90"/>
      <c r="VJM42" s="90"/>
      <c r="VJN42" s="90"/>
      <c r="VJO42" s="90"/>
      <c r="VJP42" s="90"/>
      <c r="VJQ42" s="90"/>
      <c r="VJR42" s="90"/>
      <c r="VJS42" s="90"/>
      <c r="VJT42" s="90"/>
      <c r="VJU42" s="90"/>
      <c r="VJV42" s="90"/>
      <c r="VJW42" s="90"/>
      <c r="VJX42" s="90"/>
      <c r="VJY42" s="90"/>
      <c r="VJZ42" s="90"/>
      <c r="VKA42" s="90"/>
      <c r="VKB42" s="90"/>
      <c r="VKC42" s="90"/>
      <c r="VKD42" s="90"/>
      <c r="VKE42" s="90"/>
      <c r="VKF42" s="90"/>
      <c r="VKG42" s="90"/>
      <c r="VKH42" s="90"/>
      <c r="VKI42" s="90"/>
      <c r="VKJ42" s="90"/>
      <c r="VKK42" s="90"/>
      <c r="VKL42" s="90"/>
      <c r="VKM42" s="90"/>
      <c r="VKN42" s="90"/>
      <c r="VKO42" s="90"/>
      <c r="VKP42" s="90"/>
      <c r="VKQ42" s="90"/>
      <c r="VKR42" s="90"/>
      <c r="VKS42" s="90"/>
      <c r="VKT42" s="90"/>
      <c r="VKU42" s="90"/>
      <c r="VKV42" s="90"/>
      <c r="VKW42" s="90"/>
      <c r="VKX42" s="90"/>
      <c r="VKY42" s="90"/>
      <c r="VKZ42" s="90"/>
      <c r="VLA42" s="90"/>
      <c r="VLB42" s="90"/>
      <c r="VLC42" s="90"/>
      <c r="VLD42" s="90"/>
      <c r="VLE42" s="90"/>
      <c r="VLF42" s="90"/>
      <c r="VLG42" s="90"/>
      <c r="VLH42" s="90"/>
      <c r="VLI42" s="90"/>
      <c r="VLJ42" s="90"/>
      <c r="VLK42" s="90"/>
      <c r="VLL42" s="90"/>
      <c r="VLM42" s="90"/>
      <c r="VLN42" s="90"/>
      <c r="VLO42" s="90"/>
      <c r="VLP42" s="90"/>
      <c r="VLQ42" s="90"/>
      <c r="VLR42" s="90"/>
      <c r="VLS42" s="90"/>
      <c r="VLT42" s="90"/>
      <c r="VLU42" s="90"/>
      <c r="VLV42" s="90"/>
      <c r="VLW42" s="90"/>
      <c r="VLX42" s="90"/>
      <c r="VLY42" s="90"/>
      <c r="VLZ42" s="90"/>
      <c r="VMA42" s="90"/>
      <c r="VMB42" s="90"/>
      <c r="VMC42" s="90"/>
      <c r="VMD42" s="90"/>
      <c r="VME42" s="90"/>
      <c r="VMF42" s="90"/>
      <c r="VMG42" s="90"/>
      <c r="VMH42" s="90"/>
      <c r="VMI42" s="90"/>
      <c r="VMJ42" s="90"/>
      <c r="VMK42" s="90"/>
      <c r="VML42" s="90"/>
      <c r="VMM42" s="90"/>
      <c r="VMN42" s="90"/>
      <c r="VMO42" s="90"/>
      <c r="VMP42" s="90"/>
      <c r="VMQ42" s="90"/>
      <c r="VMR42" s="90"/>
      <c r="VMS42" s="90"/>
      <c r="VMT42" s="90"/>
      <c r="VMU42" s="90"/>
      <c r="VMV42" s="90"/>
      <c r="VMW42" s="90"/>
      <c r="VMX42" s="90"/>
      <c r="VMY42" s="90"/>
      <c r="VMZ42" s="90"/>
      <c r="VNA42" s="90"/>
      <c r="VNB42" s="90"/>
      <c r="VNC42" s="90"/>
      <c r="VND42" s="90"/>
      <c r="VNE42" s="90"/>
      <c r="VNF42" s="90"/>
      <c r="VNG42" s="90"/>
      <c r="VNH42" s="90"/>
      <c r="VNI42" s="90"/>
      <c r="VNJ42" s="90"/>
      <c r="VNK42" s="90"/>
      <c r="VNL42" s="90"/>
      <c r="VNM42" s="90"/>
      <c r="VNN42" s="90"/>
      <c r="VNO42" s="90"/>
      <c r="VNP42" s="90"/>
      <c r="VNQ42" s="90"/>
      <c r="VNR42" s="90"/>
      <c r="VNS42" s="90"/>
      <c r="VNT42" s="90"/>
      <c r="VNU42" s="90"/>
      <c r="VNV42" s="90"/>
      <c r="VNW42" s="90"/>
      <c r="VNX42" s="90"/>
      <c r="VNY42" s="90"/>
      <c r="VNZ42" s="90"/>
      <c r="VOA42" s="90"/>
      <c r="VOB42" s="90"/>
      <c r="VOC42" s="90"/>
      <c r="VOD42" s="90"/>
      <c r="VOE42" s="90"/>
      <c r="VOF42" s="90"/>
      <c r="VOG42" s="90"/>
      <c r="VOH42" s="90"/>
      <c r="VOI42" s="90"/>
      <c r="VOJ42" s="90"/>
      <c r="VOK42" s="90"/>
      <c r="VOL42" s="90"/>
      <c r="VOM42" s="90"/>
      <c r="VON42" s="90"/>
      <c r="VOO42" s="90"/>
      <c r="VOP42" s="90"/>
      <c r="VOQ42" s="90"/>
      <c r="VOR42" s="90"/>
      <c r="VOS42" s="90"/>
      <c r="VOT42" s="90"/>
      <c r="VOU42" s="90"/>
      <c r="VOV42" s="90"/>
      <c r="VOW42" s="90"/>
      <c r="VOX42" s="90"/>
      <c r="VOY42" s="90"/>
      <c r="VOZ42" s="90"/>
      <c r="VPA42" s="90"/>
      <c r="VPB42" s="90"/>
      <c r="VPC42" s="90"/>
      <c r="VPD42" s="90"/>
      <c r="VPE42" s="90"/>
      <c r="VPF42" s="90"/>
      <c r="VPG42" s="90"/>
      <c r="VPH42" s="90"/>
      <c r="VPI42" s="90"/>
      <c r="VPJ42" s="90"/>
      <c r="VPK42" s="90"/>
      <c r="VPL42" s="90"/>
      <c r="VPM42" s="90"/>
      <c r="VPN42" s="90"/>
      <c r="VPO42" s="90"/>
      <c r="VPP42" s="90"/>
      <c r="VPQ42" s="90"/>
      <c r="VPR42" s="90"/>
      <c r="VPS42" s="90"/>
      <c r="VPT42" s="90"/>
      <c r="VPU42" s="90"/>
      <c r="VPV42" s="90"/>
      <c r="VPW42" s="90"/>
      <c r="VPX42" s="90"/>
      <c r="VPY42" s="90"/>
      <c r="VPZ42" s="90"/>
      <c r="VQA42" s="90"/>
      <c r="VQB42" s="90"/>
      <c r="VQC42" s="90"/>
      <c r="VQD42" s="90"/>
      <c r="VQE42" s="90"/>
      <c r="VQF42" s="90"/>
      <c r="VQG42" s="90"/>
      <c r="VQH42" s="90"/>
      <c r="VQI42" s="90"/>
      <c r="VQJ42" s="90"/>
      <c r="VQK42" s="90"/>
      <c r="VQL42" s="90"/>
      <c r="VQM42" s="90"/>
      <c r="VQN42" s="90"/>
      <c r="VQO42" s="90"/>
      <c r="VQP42" s="90"/>
      <c r="VQQ42" s="90"/>
      <c r="VQR42" s="90"/>
      <c r="VQS42" s="90"/>
      <c r="VQT42" s="90"/>
      <c r="VQU42" s="90"/>
      <c r="VQV42" s="90"/>
      <c r="VQW42" s="90"/>
      <c r="VQX42" s="90"/>
      <c r="VQY42" s="90"/>
      <c r="VQZ42" s="90"/>
      <c r="VRA42" s="90"/>
      <c r="VRB42" s="90"/>
      <c r="VRC42" s="90"/>
      <c r="VRD42" s="90"/>
      <c r="VRE42" s="90"/>
      <c r="VRF42" s="90"/>
      <c r="VRG42" s="90"/>
      <c r="VRH42" s="90"/>
      <c r="VRI42" s="90"/>
      <c r="VRJ42" s="90"/>
      <c r="VRK42" s="90"/>
      <c r="VRL42" s="90"/>
      <c r="VRM42" s="90"/>
      <c r="VRN42" s="90"/>
      <c r="VRO42" s="90"/>
      <c r="VRP42" s="90"/>
      <c r="VRQ42" s="90"/>
      <c r="VRR42" s="90"/>
      <c r="VRS42" s="90"/>
      <c r="VRT42" s="90"/>
      <c r="VRU42" s="90"/>
      <c r="VRV42" s="90"/>
      <c r="VRW42" s="90"/>
      <c r="VRX42" s="90"/>
      <c r="VRY42" s="90"/>
      <c r="VRZ42" s="90"/>
      <c r="VSA42" s="90"/>
      <c r="VSB42" s="90"/>
      <c r="VSC42" s="90"/>
      <c r="VSD42" s="90"/>
      <c r="VSE42" s="90"/>
      <c r="VSF42" s="90"/>
      <c r="VSG42" s="90"/>
      <c r="VSH42" s="90"/>
      <c r="VSI42" s="90"/>
      <c r="VSJ42" s="90"/>
      <c r="VSK42" s="90"/>
      <c r="VSL42" s="90"/>
      <c r="VSM42" s="90"/>
      <c r="VSN42" s="90"/>
      <c r="VSO42" s="90"/>
      <c r="VSP42" s="90"/>
      <c r="VSQ42" s="90"/>
      <c r="VSR42" s="90"/>
      <c r="VSS42" s="90"/>
      <c r="VST42" s="90"/>
      <c r="VSU42" s="90"/>
      <c r="VSV42" s="90"/>
      <c r="VSW42" s="90"/>
      <c r="VSX42" s="90"/>
      <c r="VSY42" s="90"/>
      <c r="VSZ42" s="90"/>
      <c r="VTA42" s="90"/>
      <c r="VTB42" s="90"/>
      <c r="VTC42" s="90"/>
      <c r="VTD42" s="90"/>
      <c r="VTE42" s="90"/>
      <c r="VTF42" s="90"/>
      <c r="VTG42" s="90"/>
      <c r="VTH42" s="90"/>
      <c r="VTI42" s="90"/>
      <c r="VTJ42" s="90"/>
      <c r="VTK42" s="90"/>
      <c r="VTL42" s="90"/>
      <c r="VTM42" s="90"/>
      <c r="VTN42" s="90"/>
      <c r="VTO42" s="90"/>
      <c r="VTP42" s="90"/>
      <c r="VTQ42" s="90"/>
      <c r="VTR42" s="90"/>
      <c r="VTS42" s="90"/>
      <c r="VTT42" s="90"/>
      <c r="VTU42" s="90"/>
      <c r="VTV42" s="90"/>
      <c r="VTW42" s="90"/>
      <c r="VTX42" s="90"/>
      <c r="VTY42" s="90"/>
      <c r="VTZ42" s="90"/>
      <c r="VUA42" s="90"/>
      <c r="VUB42" s="90"/>
      <c r="VUC42" s="90"/>
      <c r="VUD42" s="90"/>
      <c r="VUE42" s="90"/>
      <c r="VUF42" s="90"/>
      <c r="VUG42" s="90"/>
      <c r="VUH42" s="90"/>
      <c r="VUI42" s="90"/>
      <c r="VUJ42" s="90"/>
      <c r="VUK42" s="90"/>
      <c r="VUL42" s="90"/>
      <c r="VUM42" s="90"/>
      <c r="VUN42" s="90"/>
      <c r="VUO42" s="90"/>
      <c r="VUP42" s="90"/>
      <c r="VUQ42" s="90"/>
      <c r="VUR42" s="90"/>
      <c r="VUS42" s="90"/>
      <c r="VUT42" s="90"/>
      <c r="VUU42" s="90"/>
      <c r="VUV42" s="90"/>
      <c r="VUW42" s="90"/>
      <c r="VUX42" s="90"/>
      <c r="VUY42" s="90"/>
      <c r="VUZ42" s="90"/>
      <c r="VVA42" s="90"/>
      <c r="VVB42" s="90"/>
      <c r="VVC42" s="90"/>
      <c r="VVD42" s="90"/>
      <c r="VVE42" s="90"/>
      <c r="VVF42" s="90"/>
      <c r="VVG42" s="90"/>
      <c r="VVH42" s="90"/>
      <c r="VVI42" s="90"/>
      <c r="VVJ42" s="90"/>
      <c r="VVK42" s="90"/>
      <c r="VVL42" s="90"/>
      <c r="VVM42" s="90"/>
      <c r="VVN42" s="90"/>
      <c r="VVO42" s="90"/>
      <c r="VVP42" s="90"/>
      <c r="VVQ42" s="90"/>
      <c r="VVR42" s="90"/>
      <c r="VVS42" s="90"/>
      <c r="VVT42" s="90"/>
      <c r="VVU42" s="90"/>
      <c r="VVV42" s="90"/>
      <c r="VVW42" s="90"/>
      <c r="VVX42" s="90"/>
      <c r="VVY42" s="90"/>
      <c r="VVZ42" s="90"/>
      <c r="VWA42" s="90"/>
      <c r="VWB42" s="90"/>
      <c r="VWC42" s="90"/>
      <c r="VWD42" s="90"/>
      <c r="VWE42" s="90"/>
      <c r="VWF42" s="90"/>
      <c r="VWG42" s="90"/>
      <c r="VWH42" s="90"/>
      <c r="VWI42" s="90"/>
      <c r="VWJ42" s="90"/>
      <c r="VWK42" s="90"/>
      <c r="VWL42" s="90"/>
      <c r="VWM42" s="90"/>
      <c r="VWN42" s="90"/>
      <c r="VWO42" s="90"/>
      <c r="VWP42" s="90"/>
      <c r="VWQ42" s="90"/>
      <c r="VWR42" s="90"/>
      <c r="VWS42" s="90"/>
      <c r="VWT42" s="90"/>
      <c r="VWU42" s="90"/>
      <c r="VWV42" s="90"/>
      <c r="VWW42" s="90"/>
      <c r="VWX42" s="90"/>
      <c r="VWY42" s="90"/>
      <c r="VWZ42" s="90"/>
      <c r="VXA42" s="90"/>
      <c r="VXB42" s="90"/>
      <c r="VXC42" s="90"/>
      <c r="VXD42" s="90"/>
      <c r="VXE42" s="90"/>
      <c r="VXF42" s="90"/>
      <c r="VXG42" s="90"/>
      <c r="VXH42" s="90"/>
      <c r="VXI42" s="90"/>
      <c r="VXJ42" s="90"/>
      <c r="VXK42" s="90"/>
      <c r="VXL42" s="90"/>
      <c r="VXM42" s="90"/>
      <c r="VXN42" s="90"/>
      <c r="VXO42" s="90"/>
      <c r="VXP42" s="90"/>
      <c r="VXQ42" s="90"/>
      <c r="VXR42" s="90"/>
      <c r="VXS42" s="90"/>
      <c r="VXT42" s="90"/>
      <c r="VXU42" s="90"/>
      <c r="VXV42" s="90"/>
      <c r="VXW42" s="90"/>
      <c r="VXX42" s="90"/>
      <c r="VXY42" s="90"/>
      <c r="VXZ42" s="90"/>
      <c r="VYA42" s="90"/>
      <c r="VYB42" s="90"/>
      <c r="VYC42" s="90"/>
      <c r="VYD42" s="90"/>
      <c r="VYE42" s="90"/>
      <c r="VYF42" s="90"/>
      <c r="VYG42" s="90"/>
      <c r="VYH42" s="90"/>
      <c r="VYI42" s="90"/>
      <c r="VYJ42" s="90"/>
      <c r="VYK42" s="90"/>
      <c r="VYL42" s="90"/>
      <c r="VYM42" s="90"/>
      <c r="VYN42" s="90"/>
      <c r="VYO42" s="90"/>
      <c r="VYP42" s="90"/>
      <c r="VYQ42" s="90"/>
      <c r="VYR42" s="90"/>
      <c r="VYS42" s="90"/>
      <c r="VYT42" s="90"/>
      <c r="VYU42" s="90"/>
      <c r="VYV42" s="90"/>
      <c r="VYW42" s="90"/>
      <c r="VYX42" s="90"/>
      <c r="VYY42" s="90"/>
      <c r="VYZ42" s="90"/>
      <c r="VZA42" s="90"/>
      <c r="VZB42" s="90"/>
      <c r="VZC42" s="90"/>
      <c r="VZD42" s="90"/>
      <c r="VZE42" s="90"/>
      <c r="VZF42" s="90"/>
      <c r="VZG42" s="90"/>
      <c r="VZH42" s="90"/>
      <c r="VZI42" s="90"/>
      <c r="VZJ42" s="90"/>
      <c r="VZK42" s="90"/>
      <c r="VZL42" s="90"/>
      <c r="VZM42" s="90"/>
      <c r="VZN42" s="90"/>
      <c r="VZO42" s="90"/>
      <c r="VZP42" s="90"/>
      <c r="VZQ42" s="90"/>
      <c r="VZR42" s="90"/>
      <c r="VZS42" s="90"/>
      <c r="VZT42" s="90"/>
      <c r="VZU42" s="90"/>
      <c r="VZV42" s="90"/>
      <c r="VZW42" s="90"/>
      <c r="VZX42" s="90"/>
      <c r="VZY42" s="90"/>
      <c r="VZZ42" s="90"/>
      <c r="WAA42" s="90"/>
      <c r="WAB42" s="90"/>
      <c r="WAC42" s="90"/>
      <c r="WAD42" s="90"/>
      <c r="WAE42" s="90"/>
      <c r="WAF42" s="90"/>
      <c r="WAG42" s="90"/>
      <c r="WAH42" s="90"/>
      <c r="WAI42" s="90"/>
      <c r="WAJ42" s="90"/>
      <c r="WAK42" s="90"/>
      <c r="WAL42" s="90"/>
      <c r="WAM42" s="90"/>
      <c r="WAN42" s="90"/>
      <c r="WAO42" s="90"/>
      <c r="WAP42" s="90"/>
      <c r="WAQ42" s="90"/>
      <c r="WAR42" s="90"/>
      <c r="WAS42" s="90"/>
      <c r="WAT42" s="90"/>
      <c r="WAU42" s="90"/>
      <c r="WAV42" s="90"/>
      <c r="WAW42" s="90"/>
      <c r="WAX42" s="90"/>
      <c r="WAY42" s="90"/>
      <c r="WAZ42" s="90"/>
      <c r="WBA42" s="90"/>
      <c r="WBB42" s="90"/>
      <c r="WBC42" s="90"/>
      <c r="WBD42" s="90"/>
      <c r="WBE42" s="90"/>
      <c r="WBF42" s="90"/>
      <c r="WBG42" s="90"/>
      <c r="WBH42" s="90"/>
      <c r="WBI42" s="90"/>
      <c r="WBJ42" s="90"/>
      <c r="WBK42" s="90"/>
      <c r="WBL42" s="90"/>
      <c r="WBM42" s="90"/>
      <c r="WBN42" s="90"/>
      <c r="WBO42" s="90"/>
      <c r="WBP42" s="90"/>
      <c r="WBQ42" s="90"/>
      <c r="WBR42" s="90"/>
      <c r="WBS42" s="90"/>
      <c r="WBT42" s="90"/>
      <c r="WBU42" s="90"/>
      <c r="WBV42" s="90"/>
      <c r="WBW42" s="90"/>
      <c r="WBX42" s="90"/>
      <c r="WBY42" s="90"/>
      <c r="WBZ42" s="90"/>
      <c r="WCA42" s="90"/>
      <c r="WCB42" s="90"/>
      <c r="WCC42" s="90"/>
      <c r="WCD42" s="90"/>
      <c r="WCE42" s="90"/>
      <c r="WCF42" s="90"/>
      <c r="WCG42" s="90"/>
      <c r="WCH42" s="90"/>
      <c r="WCI42" s="90"/>
      <c r="WCJ42" s="90"/>
      <c r="WCK42" s="90"/>
      <c r="WCL42" s="90"/>
      <c r="WCM42" s="90"/>
      <c r="WCN42" s="90"/>
      <c r="WCO42" s="90"/>
      <c r="WCP42" s="90"/>
      <c r="WCQ42" s="90"/>
      <c r="WCR42" s="90"/>
      <c r="WCS42" s="90"/>
      <c r="WCT42" s="90"/>
      <c r="WCU42" s="90"/>
      <c r="WCV42" s="90"/>
      <c r="WCW42" s="90"/>
      <c r="WCX42" s="90"/>
      <c r="WCY42" s="90"/>
      <c r="WCZ42" s="90"/>
      <c r="WDA42" s="90"/>
      <c r="WDB42" s="90"/>
      <c r="WDC42" s="90"/>
      <c r="WDD42" s="90"/>
      <c r="WDE42" s="90"/>
      <c r="WDF42" s="90"/>
      <c r="WDG42" s="90"/>
      <c r="WDH42" s="90"/>
      <c r="WDI42" s="90"/>
      <c r="WDJ42" s="90"/>
      <c r="WDK42" s="90"/>
      <c r="WDL42" s="90"/>
      <c r="WDM42" s="90"/>
      <c r="WDN42" s="90"/>
      <c r="WDO42" s="90"/>
      <c r="WDP42" s="90"/>
      <c r="WDQ42" s="90"/>
      <c r="WDR42" s="90"/>
      <c r="WDS42" s="90"/>
      <c r="WDT42" s="90"/>
      <c r="WDU42" s="90"/>
      <c r="WDV42" s="90"/>
      <c r="WDW42" s="90"/>
      <c r="WDX42" s="90"/>
      <c r="WDY42" s="90"/>
      <c r="WDZ42" s="90"/>
      <c r="WEA42" s="90"/>
      <c r="WEB42" s="90"/>
      <c r="WEC42" s="90"/>
      <c r="WED42" s="90"/>
      <c r="WEE42" s="90"/>
      <c r="WEF42" s="90"/>
      <c r="WEG42" s="90"/>
      <c r="WEH42" s="90"/>
      <c r="WEI42" s="90"/>
      <c r="WEJ42" s="90"/>
      <c r="WEK42" s="90"/>
      <c r="WEL42" s="90"/>
      <c r="WEM42" s="90"/>
      <c r="WEN42" s="90"/>
      <c r="WEO42" s="90"/>
      <c r="WEP42" s="90"/>
      <c r="WEQ42" s="90"/>
      <c r="WER42" s="90"/>
      <c r="WES42" s="90"/>
      <c r="WET42" s="90"/>
      <c r="WEU42" s="90"/>
      <c r="WEV42" s="90"/>
      <c r="WEW42" s="90"/>
      <c r="WEX42" s="90"/>
      <c r="WEY42" s="90"/>
      <c r="WEZ42" s="90"/>
      <c r="WFA42" s="90"/>
      <c r="WFB42" s="90"/>
      <c r="WFC42" s="90"/>
      <c r="WFD42" s="90"/>
      <c r="WFE42" s="90"/>
      <c r="WFF42" s="90"/>
      <c r="WFG42" s="90"/>
      <c r="WFH42" s="90"/>
      <c r="WFI42" s="90"/>
      <c r="WFJ42" s="90"/>
      <c r="WFK42" s="90"/>
      <c r="WFL42" s="90"/>
      <c r="WFM42" s="90"/>
      <c r="WFN42" s="90"/>
      <c r="WFO42" s="90"/>
      <c r="WFP42" s="90"/>
      <c r="WFQ42" s="90"/>
      <c r="WFR42" s="90"/>
      <c r="WFS42" s="90"/>
      <c r="WFT42" s="90"/>
      <c r="WFU42" s="90"/>
      <c r="WFV42" s="90"/>
      <c r="WFW42" s="90"/>
      <c r="WFX42" s="90"/>
      <c r="WFY42" s="90"/>
      <c r="WFZ42" s="90"/>
      <c r="WGA42" s="90"/>
      <c r="WGB42" s="90"/>
      <c r="WGC42" s="90"/>
      <c r="WGD42" s="90"/>
      <c r="WGE42" s="90"/>
      <c r="WGF42" s="90"/>
      <c r="WGG42" s="90"/>
      <c r="WGH42" s="90"/>
      <c r="WGI42" s="90"/>
      <c r="WGJ42" s="90"/>
      <c r="WGK42" s="90"/>
      <c r="WGL42" s="90"/>
      <c r="WGM42" s="90"/>
      <c r="WGN42" s="90"/>
      <c r="WGO42" s="90"/>
      <c r="WGP42" s="90"/>
      <c r="WGQ42" s="90"/>
      <c r="WGR42" s="90"/>
      <c r="WGS42" s="90"/>
      <c r="WGT42" s="90"/>
      <c r="WGU42" s="90"/>
      <c r="WGV42" s="90"/>
      <c r="WGW42" s="90"/>
      <c r="WGX42" s="90"/>
      <c r="WGY42" s="90"/>
      <c r="WGZ42" s="90"/>
      <c r="WHA42" s="90"/>
      <c r="WHB42" s="90"/>
      <c r="WHC42" s="90"/>
      <c r="WHD42" s="90"/>
      <c r="WHE42" s="90"/>
      <c r="WHF42" s="90"/>
      <c r="WHG42" s="90"/>
      <c r="WHH42" s="90"/>
      <c r="WHI42" s="90"/>
      <c r="WHJ42" s="90"/>
      <c r="WHK42" s="90"/>
      <c r="WHL42" s="90"/>
      <c r="WHM42" s="90"/>
      <c r="WHN42" s="90"/>
      <c r="WHO42" s="90"/>
      <c r="WHP42" s="90"/>
      <c r="WHQ42" s="90"/>
      <c r="WHR42" s="90"/>
      <c r="WHS42" s="90"/>
      <c r="WHT42" s="90"/>
      <c r="WHU42" s="90"/>
      <c r="WHV42" s="90"/>
      <c r="WHW42" s="90"/>
      <c r="WHX42" s="90"/>
      <c r="WHY42" s="90"/>
      <c r="WHZ42" s="90"/>
      <c r="WIA42" s="90"/>
      <c r="WIB42" s="90"/>
      <c r="WIC42" s="90"/>
      <c r="WID42" s="90"/>
      <c r="WIE42" s="90"/>
      <c r="WIF42" s="90"/>
      <c r="WIG42" s="90"/>
      <c r="WIH42" s="90"/>
      <c r="WII42" s="90"/>
      <c r="WIJ42" s="90"/>
      <c r="WIK42" s="90"/>
      <c r="WIL42" s="90"/>
      <c r="WIM42" s="90"/>
      <c r="WIN42" s="90"/>
      <c r="WIO42" s="90"/>
      <c r="WIP42" s="90"/>
      <c r="WIQ42" s="90"/>
      <c r="WIR42" s="90"/>
      <c r="WIS42" s="90"/>
      <c r="WIT42" s="90"/>
      <c r="WIU42" s="90"/>
      <c r="WIV42" s="90"/>
      <c r="WIW42" s="90"/>
      <c r="WIX42" s="90"/>
      <c r="WIY42" s="90"/>
      <c r="WIZ42" s="90"/>
      <c r="WJA42" s="90"/>
      <c r="WJB42" s="90"/>
      <c r="WJC42" s="90"/>
      <c r="WJD42" s="90"/>
      <c r="WJE42" s="90"/>
      <c r="WJF42" s="90"/>
      <c r="WJG42" s="90"/>
      <c r="WJH42" s="90"/>
      <c r="WJI42" s="90"/>
      <c r="WJJ42" s="90"/>
      <c r="WJK42" s="90"/>
      <c r="WJL42" s="90"/>
      <c r="WJM42" s="90"/>
      <c r="WJN42" s="90"/>
      <c r="WJO42" s="90"/>
      <c r="WJP42" s="90"/>
      <c r="WJQ42" s="90"/>
      <c r="WJR42" s="90"/>
      <c r="WJS42" s="90"/>
      <c r="WJT42" s="90"/>
      <c r="WJU42" s="90"/>
      <c r="WJV42" s="90"/>
      <c r="WJW42" s="90"/>
      <c r="WJX42" s="90"/>
      <c r="WJY42" s="90"/>
      <c r="WJZ42" s="90"/>
      <c r="WKA42" s="90"/>
      <c r="WKB42" s="90"/>
      <c r="WKC42" s="90"/>
      <c r="WKD42" s="90"/>
      <c r="WKE42" s="90"/>
      <c r="WKF42" s="90"/>
      <c r="WKG42" s="90"/>
      <c r="WKH42" s="90"/>
      <c r="WKI42" s="90"/>
      <c r="WKJ42" s="90"/>
      <c r="WKK42" s="90"/>
      <c r="WKL42" s="90"/>
      <c r="WKM42" s="90"/>
      <c r="WKN42" s="90"/>
      <c r="WKO42" s="90"/>
      <c r="WKP42" s="90"/>
      <c r="WKQ42" s="90"/>
      <c r="WKR42" s="90"/>
      <c r="WKS42" s="90"/>
      <c r="WKT42" s="90"/>
      <c r="WKU42" s="90"/>
      <c r="WKV42" s="90"/>
      <c r="WKW42" s="90"/>
      <c r="WKX42" s="90"/>
      <c r="WKY42" s="90"/>
      <c r="WKZ42" s="90"/>
      <c r="WLA42" s="90"/>
      <c r="WLB42" s="90"/>
      <c r="WLC42" s="90"/>
      <c r="WLD42" s="90"/>
      <c r="WLE42" s="90"/>
      <c r="WLF42" s="90"/>
      <c r="WLG42" s="90"/>
      <c r="WLH42" s="90"/>
      <c r="WLI42" s="90"/>
      <c r="WLJ42" s="90"/>
      <c r="WLK42" s="90"/>
      <c r="WLL42" s="90"/>
      <c r="WLM42" s="90"/>
      <c r="WLN42" s="90"/>
      <c r="WLO42" s="90"/>
      <c r="WLP42" s="90"/>
      <c r="WLQ42" s="90"/>
      <c r="WLR42" s="90"/>
      <c r="WLS42" s="90"/>
      <c r="WLT42" s="90"/>
      <c r="WLU42" s="90"/>
      <c r="WLV42" s="90"/>
      <c r="WLW42" s="90"/>
      <c r="WLX42" s="90"/>
      <c r="WLY42" s="90"/>
      <c r="WLZ42" s="90"/>
      <c r="WMA42" s="90"/>
      <c r="WMB42" s="90"/>
      <c r="WMC42" s="90"/>
      <c r="WMD42" s="90"/>
      <c r="WME42" s="90"/>
      <c r="WMF42" s="90"/>
      <c r="WMG42" s="90"/>
      <c r="WMH42" s="90"/>
      <c r="WMI42" s="90"/>
      <c r="WMJ42" s="90"/>
      <c r="WMK42" s="90"/>
      <c r="WML42" s="90"/>
      <c r="WMM42" s="90"/>
      <c r="WMN42" s="90"/>
      <c r="WMO42" s="90"/>
      <c r="WMP42" s="90"/>
      <c r="WMQ42" s="90"/>
      <c r="WMR42" s="90"/>
      <c r="WMS42" s="90"/>
      <c r="WMT42" s="90"/>
      <c r="WMU42" s="90"/>
      <c r="WMV42" s="90"/>
      <c r="WMW42" s="90"/>
      <c r="WMX42" s="90"/>
      <c r="WMY42" s="90"/>
      <c r="WMZ42" s="90"/>
      <c r="WNA42" s="90"/>
      <c r="WNB42" s="90"/>
      <c r="WNC42" s="90"/>
      <c r="WND42" s="90"/>
      <c r="WNE42" s="90"/>
      <c r="WNF42" s="90"/>
      <c r="WNG42" s="90"/>
      <c r="WNH42" s="90"/>
      <c r="WNI42" s="90"/>
      <c r="WNJ42" s="90"/>
      <c r="WNK42" s="90"/>
      <c r="WNL42" s="90"/>
      <c r="WNM42" s="90"/>
      <c r="WNN42" s="90"/>
      <c r="WNO42" s="90"/>
      <c r="WNP42" s="90"/>
      <c r="WNQ42" s="90"/>
      <c r="WNR42" s="90"/>
      <c r="WNS42" s="90"/>
      <c r="WNT42" s="90"/>
      <c r="WNU42" s="90"/>
      <c r="WNV42" s="90"/>
      <c r="WNW42" s="90"/>
      <c r="WNX42" s="90"/>
      <c r="WNY42" s="90"/>
      <c r="WNZ42" s="90"/>
      <c r="WOA42" s="90"/>
      <c r="WOB42" s="90"/>
      <c r="WOC42" s="90"/>
      <c r="WOD42" s="90"/>
      <c r="WOE42" s="90"/>
      <c r="WOF42" s="90"/>
      <c r="WOG42" s="90"/>
      <c r="WOH42" s="90"/>
      <c r="WOI42" s="90"/>
      <c r="WOJ42" s="90"/>
      <c r="WOK42" s="90"/>
      <c r="WOL42" s="90"/>
      <c r="WOM42" s="90"/>
      <c r="WON42" s="90"/>
      <c r="WOO42" s="90"/>
      <c r="WOP42" s="90"/>
      <c r="WOQ42" s="90"/>
      <c r="WOR42" s="90"/>
      <c r="WOS42" s="90"/>
      <c r="WOT42" s="90"/>
      <c r="WOU42" s="90"/>
      <c r="WOV42" s="90"/>
      <c r="WOW42" s="90"/>
      <c r="WOX42" s="90"/>
      <c r="WOY42" s="90"/>
      <c r="WOZ42" s="90"/>
      <c r="WPA42" s="90"/>
      <c r="WPB42" s="90"/>
      <c r="WPC42" s="90"/>
      <c r="WPD42" s="90"/>
      <c r="WPE42" s="90"/>
      <c r="WPF42" s="90"/>
      <c r="WPG42" s="90"/>
      <c r="WPH42" s="90"/>
      <c r="WPI42" s="90"/>
      <c r="WPJ42" s="90"/>
      <c r="WPK42" s="90"/>
      <c r="WPL42" s="90"/>
      <c r="WPM42" s="90"/>
      <c r="WPN42" s="90"/>
      <c r="WPO42" s="90"/>
      <c r="WPP42" s="90"/>
      <c r="WPQ42" s="90"/>
      <c r="WPR42" s="90"/>
      <c r="WPS42" s="90"/>
      <c r="WPT42" s="90"/>
      <c r="WPU42" s="90"/>
      <c r="WPV42" s="90"/>
      <c r="WPW42" s="90"/>
      <c r="WPX42" s="90"/>
      <c r="WPY42" s="90"/>
      <c r="WPZ42" s="90"/>
      <c r="WQA42" s="90"/>
      <c r="WQB42" s="90"/>
      <c r="WQC42" s="90"/>
      <c r="WQD42" s="90"/>
      <c r="WQE42" s="90"/>
      <c r="WQF42" s="90"/>
      <c r="WQG42" s="90"/>
      <c r="WQH42" s="90"/>
      <c r="WQI42" s="90"/>
      <c r="WQJ42" s="90"/>
      <c r="WQK42" s="90"/>
      <c r="WQL42" s="90"/>
      <c r="WQM42" s="90"/>
      <c r="WQN42" s="90"/>
      <c r="WQO42" s="90"/>
      <c r="WQP42" s="90"/>
      <c r="WQQ42" s="90"/>
      <c r="WQR42" s="90"/>
      <c r="WQS42" s="90"/>
      <c r="WQT42" s="90"/>
      <c r="WQU42" s="90"/>
      <c r="WQV42" s="90"/>
      <c r="WQW42" s="90"/>
      <c r="WQX42" s="90"/>
      <c r="WQY42" s="90"/>
      <c r="WQZ42" s="90"/>
      <c r="WRA42" s="90"/>
      <c r="WRB42" s="90"/>
      <c r="WRC42" s="90"/>
      <c r="WRD42" s="90"/>
      <c r="WRE42" s="90"/>
      <c r="WRF42" s="90"/>
      <c r="WRG42" s="90"/>
      <c r="WRH42" s="90"/>
      <c r="WRI42" s="90"/>
      <c r="WRJ42" s="90"/>
      <c r="WRK42" s="90"/>
      <c r="WRL42" s="90"/>
      <c r="WRM42" s="90"/>
      <c r="WRN42" s="90"/>
      <c r="WRO42" s="90"/>
      <c r="WRP42" s="90"/>
      <c r="WRQ42" s="90"/>
      <c r="WRR42" s="90"/>
      <c r="WRS42" s="90"/>
      <c r="WRT42" s="90"/>
      <c r="WRU42" s="90"/>
      <c r="WRV42" s="90"/>
      <c r="WRW42" s="90"/>
      <c r="WRX42" s="90"/>
      <c r="WRY42" s="90"/>
      <c r="WRZ42" s="90"/>
      <c r="WSA42" s="90"/>
      <c r="WSB42" s="90"/>
      <c r="WSC42" s="90"/>
      <c r="WSD42" s="90"/>
      <c r="WSE42" s="90"/>
      <c r="WSF42" s="90"/>
      <c r="WSG42" s="90"/>
      <c r="WSH42" s="90"/>
      <c r="WSI42" s="90"/>
      <c r="WSJ42" s="90"/>
      <c r="WSK42" s="90"/>
      <c r="WSL42" s="90"/>
      <c r="WSM42" s="90"/>
      <c r="WSN42" s="90"/>
      <c r="WSO42" s="90"/>
      <c r="WSP42" s="90"/>
      <c r="WSQ42" s="90"/>
      <c r="WSR42" s="90"/>
      <c r="WSS42" s="90"/>
      <c r="WST42" s="90"/>
      <c r="WSU42" s="90"/>
      <c r="WSV42" s="90"/>
      <c r="WSW42" s="90"/>
      <c r="WSX42" s="90"/>
      <c r="WSY42" s="90"/>
      <c r="WSZ42" s="90"/>
      <c r="WTA42" s="90"/>
      <c r="WTB42" s="90"/>
      <c r="WTC42" s="90"/>
      <c r="WTD42" s="90"/>
      <c r="WTE42" s="90"/>
      <c r="WTF42" s="90"/>
      <c r="WTG42" s="90"/>
      <c r="WTH42" s="90"/>
      <c r="WTI42" s="90"/>
      <c r="WTJ42" s="90"/>
      <c r="WTK42" s="90"/>
      <c r="WTL42" s="90"/>
      <c r="WTM42" s="90"/>
      <c r="WTN42" s="90"/>
      <c r="WTO42" s="90"/>
      <c r="WTP42" s="90"/>
      <c r="WTQ42" s="90"/>
      <c r="WTR42" s="90"/>
      <c r="WTS42" s="90"/>
      <c r="WTT42" s="90"/>
      <c r="WTU42" s="90"/>
      <c r="WTV42" s="90"/>
      <c r="WTW42" s="90"/>
      <c r="WTX42" s="90"/>
      <c r="WTY42" s="90"/>
      <c r="WTZ42" s="90"/>
      <c r="WUA42" s="90"/>
      <c r="WUB42" s="90"/>
      <c r="WUC42" s="90"/>
      <c r="WUD42" s="90"/>
      <c r="WUE42" s="90"/>
      <c r="WUF42" s="90"/>
      <c r="WUG42" s="90"/>
      <c r="WUH42" s="90"/>
      <c r="WUI42" s="90"/>
      <c r="WUJ42" s="90"/>
      <c r="WUK42" s="90"/>
      <c r="WUL42" s="90"/>
      <c r="WUM42" s="90"/>
      <c r="WUN42" s="90"/>
      <c r="WUO42" s="90"/>
      <c r="WUP42" s="90"/>
      <c r="WUQ42" s="90"/>
      <c r="WUR42" s="90"/>
      <c r="WUS42" s="90"/>
      <c r="WUT42" s="90"/>
      <c r="WUU42" s="90"/>
      <c r="WUV42" s="90"/>
      <c r="WUW42" s="90"/>
      <c r="WUX42" s="90"/>
      <c r="WUY42" s="90"/>
      <c r="WUZ42" s="90"/>
      <c r="WVA42" s="90"/>
      <c r="WVB42" s="90"/>
      <c r="WVC42" s="90"/>
      <c r="WVD42" s="90"/>
      <c r="WVE42" s="90"/>
      <c r="WVF42" s="90"/>
      <c r="WVG42" s="90"/>
      <c r="WVH42" s="90"/>
      <c r="WVI42" s="90"/>
      <c r="WVJ42" s="90"/>
      <c r="WVK42" s="90"/>
      <c r="WVL42" s="90"/>
      <c r="WVM42" s="90"/>
      <c r="WVN42" s="90"/>
      <c r="WVO42" s="90"/>
      <c r="WVP42" s="90"/>
      <c r="WVQ42" s="90"/>
      <c r="WVR42" s="90"/>
      <c r="WVS42" s="90"/>
      <c r="WVT42" s="90"/>
      <c r="WVU42" s="90"/>
      <c r="WVV42" s="90"/>
      <c r="WVW42" s="90"/>
      <c r="WVX42" s="90"/>
      <c r="WVY42" s="90"/>
      <c r="WVZ42" s="90"/>
      <c r="WWA42" s="90"/>
      <c r="WWB42" s="90"/>
      <c r="WWC42" s="90"/>
      <c r="WWD42" s="90"/>
      <c r="WWE42" s="90"/>
      <c r="WWF42" s="90"/>
      <c r="WWG42" s="90"/>
      <c r="WWH42" s="90"/>
      <c r="WWI42" s="90"/>
      <c r="WWJ42" s="90"/>
      <c r="WWK42" s="90"/>
      <c r="WWL42" s="90"/>
      <c r="WWM42" s="90"/>
      <c r="WWN42" s="90"/>
      <c r="WWO42" s="90"/>
      <c r="WWP42" s="90"/>
      <c r="WWQ42" s="90"/>
      <c r="WWR42" s="90"/>
      <c r="WWS42" s="90"/>
      <c r="WWT42" s="90"/>
      <c r="WWU42" s="90"/>
      <c r="WWV42" s="90"/>
      <c r="WWW42" s="90"/>
      <c r="WWX42" s="90"/>
      <c r="WWY42" s="90"/>
      <c r="WWZ42" s="90"/>
      <c r="WXA42" s="90"/>
      <c r="WXB42" s="90"/>
      <c r="WXC42" s="90"/>
      <c r="WXD42" s="90"/>
      <c r="WXE42" s="90"/>
      <c r="WXF42" s="90"/>
      <c r="WXG42" s="90"/>
      <c r="WXH42" s="90"/>
      <c r="WXI42" s="90"/>
      <c r="WXJ42" s="90"/>
      <c r="WXK42" s="90"/>
      <c r="WXL42" s="90"/>
      <c r="WXM42" s="90"/>
      <c r="WXN42" s="90"/>
      <c r="WXO42" s="90"/>
      <c r="WXP42" s="90"/>
      <c r="WXQ42" s="90"/>
      <c r="WXR42" s="90"/>
      <c r="WXS42" s="90"/>
      <c r="WXT42" s="90"/>
      <c r="WXU42" s="90"/>
      <c r="WXV42" s="90"/>
      <c r="WXW42" s="90"/>
      <c r="WXX42" s="90"/>
      <c r="WXY42" s="90"/>
      <c r="WXZ42" s="90"/>
      <c r="WYA42" s="90"/>
      <c r="WYB42" s="90"/>
      <c r="WYC42" s="90"/>
      <c r="WYD42" s="90"/>
      <c r="WYE42" s="90"/>
      <c r="WYF42" s="90"/>
      <c r="WYG42" s="90"/>
      <c r="WYH42" s="90"/>
      <c r="WYI42" s="90"/>
      <c r="WYJ42" s="90"/>
      <c r="WYK42" s="90"/>
      <c r="WYL42" s="90"/>
      <c r="WYM42" s="90"/>
      <c r="WYN42" s="90"/>
      <c r="WYO42" s="90"/>
      <c r="WYP42" s="90"/>
      <c r="WYQ42" s="90"/>
      <c r="WYR42" s="90"/>
      <c r="WYS42" s="90"/>
      <c r="WYT42" s="90"/>
      <c r="WYU42" s="90"/>
      <c r="WYV42" s="90"/>
      <c r="WYW42" s="90"/>
      <c r="WYX42" s="90"/>
      <c r="WYY42" s="90"/>
      <c r="WYZ42" s="90"/>
      <c r="WZA42" s="90"/>
      <c r="WZB42" s="90"/>
      <c r="WZC42" s="90"/>
      <c r="WZD42" s="90"/>
      <c r="WZE42" s="90"/>
      <c r="WZF42" s="90"/>
      <c r="WZG42" s="90"/>
      <c r="WZH42" s="90"/>
      <c r="WZI42" s="90"/>
      <c r="WZJ42" s="90"/>
      <c r="WZK42" s="90"/>
      <c r="WZL42" s="90"/>
      <c r="WZM42" s="90"/>
      <c r="WZN42" s="90"/>
      <c r="WZO42" s="90"/>
      <c r="WZP42" s="90"/>
      <c r="WZQ42" s="90"/>
      <c r="WZR42" s="90"/>
      <c r="WZS42" s="90"/>
      <c r="WZT42" s="90"/>
      <c r="WZU42" s="90"/>
      <c r="WZV42" s="90"/>
      <c r="WZW42" s="90"/>
      <c r="WZX42" s="90"/>
      <c r="WZY42" s="90"/>
      <c r="WZZ42" s="90"/>
      <c r="XAA42" s="90"/>
      <c r="XAB42" s="90"/>
      <c r="XAC42" s="90"/>
      <c r="XAD42" s="90"/>
      <c r="XAE42" s="90"/>
      <c r="XAF42" s="90"/>
      <c r="XAG42" s="90"/>
      <c r="XAH42" s="90"/>
      <c r="XAI42" s="90"/>
      <c r="XAJ42" s="90"/>
      <c r="XAK42" s="90"/>
      <c r="XAL42" s="90"/>
      <c r="XAM42" s="90"/>
      <c r="XAN42" s="90"/>
      <c r="XAO42" s="90"/>
      <c r="XAP42" s="90"/>
      <c r="XAQ42" s="90"/>
      <c r="XAR42" s="90"/>
      <c r="XAS42" s="90"/>
      <c r="XAT42" s="90"/>
      <c r="XAU42" s="90"/>
      <c r="XAV42" s="90"/>
      <c r="XAW42" s="90"/>
      <c r="XAX42" s="90"/>
      <c r="XAY42" s="90"/>
      <c r="XAZ42" s="90"/>
      <c r="XBA42" s="90"/>
      <c r="XBB42" s="90"/>
      <c r="XBC42" s="90"/>
      <c r="XBD42" s="90"/>
      <c r="XBE42" s="90"/>
      <c r="XBF42" s="90"/>
      <c r="XBG42" s="90"/>
      <c r="XBH42" s="90"/>
      <c r="XBI42" s="90"/>
      <c r="XBJ42" s="90"/>
      <c r="XBK42" s="90"/>
      <c r="XBL42" s="90"/>
      <c r="XBM42" s="90"/>
      <c r="XBN42" s="90"/>
      <c r="XBO42" s="90"/>
      <c r="XBP42" s="90"/>
      <c r="XBQ42" s="90"/>
      <c r="XBR42" s="90"/>
      <c r="XBS42" s="90"/>
      <c r="XBT42" s="90"/>
      <c r="XBU42" s="90"/>
      <c r="XBV42" s="90"/>
      <c r="XBW42" s="90"/>
      <c r="XBX42" s="90"/>
      <c r="XBY42" s="90"/>
      <c r="XBZ42" s="90"/>
      <c r="XCA42" s="90"/>
      <c r="XCB42" s="90"/>
      <c r="XCC42" s="90"/>
      <c r="XCD42" s="90"/>
      <c r="XCE42" s="90"/>
      <c r="XCF42" s="90"/>
      <c r="XCG42" s="90"/>
      <c r="XCH42" s="90"/>
      <c r="XCI42" s="90"/>
      <c r="XCJ42" s="90"/>
      <c r="XCK42" s="90"/>
      <c r="XCL42" s="90"/>
      <c r="XCM42" s="90"/>
      <c r="XCN42" s="90"/>
      <c r="XCO42" s="90"/>
      <c r="XCP42" s="90"/>
      <c r="XCQ42" s="90"/>
      <c r="XCR42" s="90"/>
      <c r="XCS42" s="90"/>
      <c r="XCT42" s="90"/>
      <c r="XCU42" s="90"/>
      <c r="XCV42" s="90"/>
      <c r="XCW42" s="90"/>
      <c r="XCX42" s="90"/>
      <c r="XCY42" s="90"/>
      <c r="XCZ42" s="90"/>
      <c r="XDA42" s="90"/>
      <c r="XDB42" s="90"/>
      <c r="XDC42" s="90"/>
      <c r="XDD42" s="90"/>
      <c r="XDE42" s="90"/>
      <c r="XDF42" s="90"/>
      <c r="XDG42" s="90"/>
      <c r="XDH42" s="90"/>
      <c r="XDI42" s="90"/>
      <c r="XDJ42" s="90"/>
      <c r="XDK42" s="90"/>
      <c r="XDL42" s="90"/>
      <c r="XDM42" s="90"/>
      <c r="XDN42" s="90"/>
      <c r="XDO42" s="90"/>
      <c r="XDP42" s="90"/>
      <c r="XDQ42" s="90"/>
      <c r="XDR42" s="90"/>
      <c r="XDS42" s="90"/>
      <c r="XDT42" s="90"/>
      <c r="XDU42" s="90"/>
      <c r="XDV42" s="90"/>
      <c r="XDW42" s="90"/>
      <c r="XDX42" s="90"/>
      <c r="XDY42" s="90"/>
      <c r="XDZ42" s="90"/>
      <c r="XEA42" s="90"/>
      <c r="XEB42" s="90"/>
      <c r="XEC42" s="90"/>
      <c r="XED42" s="90"/>
      <c r="XEE42" s="90"/>
      <c r="XEF42" s="90"/>
      <c r="XEG42" s="90"/>
      <c r="XEH42" s="90"/>
      <c r="XEI42" s="90"/>
      <c r="XEJ42" s="90"/>
      <c r="XEK42" s="90"/>
      <c r="XEL42" s="90"/>
      <c r="XEM42" s="90"/>
      <c r="XEN42" s="90"/>
      <c r="XEO42" s="90"/>
      <c r="XEP42" s="90"/>
      <c r="XEQ42" s="90"/>
      <c r="XER42" s="90"/>
      <c r="XES42" s="90"/>
      <c r="XET42" s="90"/>
      <c r="XEU42" s="90"/>
      <c r="XEV42" s="90"/>
      <c r="XEW42" s="90"/>
      <c r="XEX42" s="90"/>
      <c r="XEY42" s="90"/>
      <c r="XEZ42" s="90"/>
      <c r="XFA42" s="90"/>
      <c r="XFB42" s="90"/>
      <c r="XFC42" s="90"/>
      <c r="XFD42" s="90"/>
    </row>
    <row r="43" spans="1:16384" ht="17.25" customHeight="1">
      <c r="B43" s="134" t="s">
        <v>90</v>
      </c>
      <c r="C43" s="134"/>
      <c r="D43" s="134"/>
      <c r="E43" s="134"/>
      <c r="F43" s="134"/>
      <c r="G43" s="134"/>
      <c r="H43" s="134"/>
      <c r="I43" s="134"/>
      <c r="J43" s="134"/>
      <c r="K43" s="134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</row>
    <row r="44" spans="1:16384" ht="15" customHeight="1">
      <c r="B44" s="134" t="s">
        <v>91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</row>
    <row r="45" spans="1:16384" ht="24.75" customHeight="1">
      <c r="B45" s="95" t="s">
        <v>92</v>
      </c>
      <c r="C45" s="95"/>
      <c r="D45" s="95"/>
      <c r="E45" s="95"/>
      <c r="F45" s="95"/>
      <c r="G45" s="95"/>
      <c r="H45" s="95"/>
      <c r="I45" s="95"/>
      <c r="J45" s="95"/>
      <c r="K45" s="95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</row>
    <row r="46" spans="1:16384" ht="16.5" customHeight="1"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</row>
    <row r="47" spans="1:16384" ht="16.5" customHeight="1"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</row>
  </sheetData>
  <mergeCells count="7">
    <mergeCell ref="B46:K47"/>
    <mergeCell ref="B38:I38"/>
    <mergeCell ref="B39:K39"/>
    <mergeCell ref="B41:K41"/>
    <mergeCell ref="B43:K43"/>
    <mergeCell ref="B44:K44"/>
    <mergeCell ref="B45:K45"/>
  </mergeCells>
  <pageMargins left="0.7" right="0.7" top="0.75" bottom="0.75" header="0.3" footer="0.3"/>
  <pageSetup paperSize="9" scale="68" orientation="portrait" r:id="rId1"/>
  <drawing r:id="rId2"/>
  <legacyDrawing r:id="rId3"/>
  <controls>
    <mc:AlternateContent xmlns:mc="http://schemas.openxmlformats.org/markup-compatibility/2006">
      <mc:Choice Requires="x14">
        <control shapeId="4097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4097" r:id="rId4" name="FPMExcelClientSheetOptionstb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8">
    <tabColor rgb="FFFFFF00"/>
    <pageSetUpPr fitToPage="1"/>
  </sheetPr>
  <dimension ref="A1:W46"/>
  <sheetViews>
    <sheetView showGridLines="0" zoomScale="80" zoomScaleNormal="8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.42578125" defaultRowHeight="16.5" outlineLevelRow="2"/>
  <cols>
    <col min="1" max="1" width="29" style="106" hidden="1" customWidth="1"/>
    <col min="2" max="2" width="50.85546875" style="37" customWidth="1"/>
    <col min="3" max="3" width="12.5703125" style="37" bestFit="1" customWidth="1"/>
    <col min="4" max="4" width="9.85546875" style="37" bestFit="1" customWidth="1"/>
    <col min="5" max="5" width="1.7109375" style="37" customWidth="1"/>
    <col min="6" max="6" width="12.5703125" style="37" bestFit="1" customWidth="1"/>
    <col min="7" max="7" width="11.42578125" style="37" customWidth="1"/>
    <col min="8" max="8" width="1.7109375" style="37" customWidth="1"/>
    <col min="9" max="9" width="11.42578125" style="37" customWidth="1"/>
    <col min="10" max="10" width="1.7109375" style="37" customWidth="1"/>
    <col min="11" max="11" width="13.7109375" style="36" customWidth="1"/>
    <col min="12" max="12" width="4.5703125" style="37" customWidth="1"/>
    <col min="13" max="24" width="11.42578125" style="37" customWidth="1"/>
    <col min="25" max="16384" width="11.42578125" style="37"/>
  </cols>
  <sheetData>
    <row r="1" spans="1:11" ht="18.75">
      <c r="A1" s="34" t="s">
        <v>69</v>
      </c>
      <c r="B1" s="35" t="s">
        <v>93</v>
      </c>
    </row>
    <row r="2" spans="1:11" ht="17.25" thickBot="1">
      <c r="B2" s="129" t="s">
        <v>16</v>
      </c>
      <c r="C2" s="40"/>
      <c r="D2" s="40"/>
      <c r="E2" s="40"/>
      <c r="F2" s="40"/>
      <c r="G2" s="40"/>
      <c r="H2" s="40"/>
      <c r="I2" s="40"/>
      <c r="J2" s="40"/>
      <c r="K2" s="39"/>
    </row>
    <row r="3" spans="1:11">
      <c r="B3" s="107" t="s">
        <v>71</v>
      </c>
      <c r="C3" s="108"/>
      <c r="D3" s="109"/>
      <c r="E3" s="109"/>
      <c r="F3" s="109"/>
      <c r="G3" s="109"/>
      <c r="H3" s="109"/>
      <c r="I3" s="109"/>
      <c r="J3" s="109"/>
      <c r="K3" s="110"/>
    </row>
    <row r="4" spans="1:11" ht="34.5">
      <c r="B4" s="41"/>
      <c r="C4" s="42" t="str">
        <f>+'(3) Division MX-CAM '!C4</f>
        <v>2T 18</v>
      </c>
      <c r="D4" s="43" t="s">
        <v>18</v>
      </c>
      <c r="E4"/>
      <c r="F4" s="42" t="str">
        <f>+'(3) Division MX-CAM '!F4</f>
        <v>2T 17</v>
      </c>
      <c r="G4" s="43" t="s">
        <v>18</v>
      </c>
      <c r="H4"/>
      <c r="I4" s="44" t="s">
        <v>20</v>
      </c>
      <c r="K4" s="44" t="s">
        <v>94</v>
      </c>
    </row>
    <row r="5" spans="1:11" ht="16.5" customHeight="1">
      <c r="B5" s="45" t="s">
        <v>22</v>
      </c>
      <c r="C5" s="46">
        <v>1808.1967431869971</v>
      </c>
      <c r="D5" s="111"/>
      <c r="E5" s="49"/>
      <c r="F5" s="46">
        <v>1912.2</v>
      </c>
      <c r="G5" s="111"/>
      <c r="H5" s="49"/>
      <c r="I5" s="112">
        <v>-5.4389319534046132E-2</v>
      </c>
      <c r="J5" s="49"/>
      <c r="K5" s="50">
        <v>-2.8621947589949626E-3</v>
      </c>
    </row>
    <row r="6" spans="1:11" ht="16.5" customHeight="1">
      <c r="B6" s="45" t="s">
        <v>73</v>
      </c>
      <c r="C6" s="46">
        <v>270.8</v>
      </c>
      <c r="D6" s="111"/>
      <c r="E6" s="113"/>
      <c r="F6" s="46">
        <v>290.8</v>
      </c>
      <c r="G6" s="111"/>
      <c r="H6" s="49"/>
      <c r="I6" s="112">
        <v>-6.8775790921595581E-2</v>
      </c>
      <c r="J6" s="49"/>
      <c r="K6" s="50">
        <v>-2.4190509528232207E-2</v>
      </c>
    </row>
    <row r="7" spans="1:11" ht="16.5" customHeight="1">
      <c r="B7" s="41" t="s">
        <v>24</v>
      </c>
      <c r="C7" s="52">
        <v>56.285162682823099</v>
      </c>
      <c r="D7" s="56"/>
      <c r="E7" s="53"/>
      <c r="F7" s="52">
        <v>59.12</v>
      </c>
      <c r="G7" s="56"/>
      <c r="H7"/>
      <c r="I7" s="67">
        <v>-4.7950563551706682E-2</v>
      </c>
      <c r="J7"/>
      <c r="K7" s="54"/>
    </row>
    <row r="8" spans="1:11" ht="16.5" customHeight="1" outlineLevel="1">
      <c r="A8" s="34">
        <v>5</v>
      </c>
      <c r="B8" s="37" t="s">
        <v>75</v>
      </c>
      <c r="C8" s="47">
        <v>18084.587872981803</v>
      </c>
      <c r="D8" s="56"/>
      <c r="E8"/>
      <c r="F8" s="47">
        <v>19595.334611938215</v>
      </c>
      <c r="G8" s="56"/>
      <c r="H8"/>
      <c r="I8" s="62"/>
      <c r="J8"/>
      <c r="K8" s="57"/>
    </row>
    <row r="9" spans="1:11" ht="16.5" customHeight="1" outlineLevel="1">
      <c r="A9" s="34">
        <f>+A8+1</f>
        <v>6</v>
      </c>
      <c r="B9" s="41" t="s">
        <v>76</v>
      </c>
      <c r="C9" s="58">
        <v>92.874469460828607</v>
      </c>
      <c r="D9" s="56"/>
      <c r="E9"/>
      <c r="F9" s="58">
        <v>47.562133649267501</v>
      </c>
      <c r="G9" s="56"/>
      <c r="H9"/>
      <c r="I9" s="67"/>
      <c r="J9"/>
      <c r="K9" s="54"/>
    </row>
    <row r="10" spans="1:11" ht="16.5" customHeight="1">
      <c r="A10" s="34">
        <f t="shared" ref="A10:A16" si="0">+A9+1</f>
        <v>7</v>
      </c>
      <c r="B10" s="45" t="s">
        <v>27</v>
      </c>
      <c r="C10" s="59">
        <v>18177.462342442632</v>
      </c>
      <c r="D10" s="60">
        <v>1</v>
      </c>
      <c r="E10" s="49"/>
      <c r="F10" s="59">
        <v>19642.896745587481</v>
      </c>
      <c r="G10" s="60">
        <v>1</v>
      </c>
      <c r="H10" s="49"/>
      <c r="I10" s="112">
        <v>-7.460378283941449E-2</v>
      </c>
      <c r="J10" s="49"/>
      <c r="K10" s="50">
        <v>5.8876223103691006E-2</v>
      </c>
    </row>
    <row r="11" spans="1:11" ht="16.5" customHeight="1" outlineLevel="1">
      <c r="A11" s="34">
        <f t="shared" si="0"/>
        <v>8</v>
      </c>
      <c r="B11" s="37" t="s">
        <v>28</v>
      </c>
      <c r="C11" s="47">
        <v>10201.027319612092</v>
      </c>
      <c r="D11" s="62">
        <v>0.56119094774817224</v>
      </c>
      <c r="E11"/>
      <c r="F11" s="47">
        <v>11368.911447115011</v>
      </c>
      <c r="G11" s="62">
        <v>0.57877977949809711</v>
      </c>
      <c r="H11"/>
      <c r="I11" s="62"/>
      <c r="J11"/>
      <c r="K11" s="57"/>
    </row>
    <row r="12" spans="1:11" ht="16.5" customHeight="1">
      <c r="A12" s="34">
        <f t="shared" si="0"/>
        <v>9</v>
      </c>
      <c r="B12" s="63" t="s">
        <v>7</v>
      </c>
      <c r="C12" s="64">
        <v>7976.4350228305375</v>
      </c>
      <c r="D12" s="65">
        <v>0.43880905225182759</v>
      </c>
      <c r="E12" s="49"/>
      <c r="F12" s="64">
        <v>8273.9852984724675</v>
      </c>
      <c r="G12" s="65">
        <v>0.42122022050190278</v>
      </c>
      <c r="H12" s="49"/>
      <c r="I12" s="65">
        <v>-3.5962147007544631E-2</v>
      </c>
      <c r="J12" s="49"/>
      <c r="K12" s="66">
        <v>7.4646578089019311E-2</v>
      </c>
    </row>
    <row r="13" spans="1:11" ht="16.5" customHeight="1">
      <c r="A13" s="34">
        <f t="shared" si="0"/>
        <v>10</v>
      </c>
      <c r="B13" s="37" t="s">
        <v>29</v>
      </c>
      <c r="C13" s="47">
        <v>5648.8358600754946</v>
      </c>
      <c r="D13" s="62">
        <v>0.3107604215405802</v>
      </c>
      <c r="E13"/>
      <c r="F13" s="47">
        <v>6415.0247706518021</v>
      </c>
      <c r="G13" s="62">
        <v>0.32658242079762767</v>
      </c>
      <c r="H13"/>
      <c r="I13" s="62"/>
      <c r="J13"/>
      <c r="K13" s="57"/>
    </row>
    <row r="14" spans="1:11" ht="16.5" customHeight="1">
      <c r="A14" s="34">
        <f t="shared" si="0"/>
        <v>11</v>
      </c>
      <c r="B14" s="37" t="s">
        <v>78</v>
      </c>
      <c r="C14" s="47">
        <v>193.87456405185111</v>
      </c>
      <c r="D14" s="62">
        <v>1.0665656206541691E-2</v>
      </c>
      <c r="E14"/>
      <c r="F14" s="47">
        <v>154.43728317047825</v>
      </c>
      <c r="G14" s="62">
        <v>7.862245837298441E-3</v>
      </c>
      <c r="H14"/>
      <c r="I14" s="62"/>
      <c r="J14"/>
      <c r="K14" s="55"/>
    </row>
    <row r="15" spans="1:11" ht="16.5" customHeight="1">
      <c r="A15" s="34">
        <f t="shared" si="0"/>
        <v>12</v>
      </c>
      <c r="B15" s="41" t="s">
        <v>95</v>
      </c>
      <c r="C15" s="58">
        <v>-18.182459705341198</v>
      </c>
      <c r="D15" s="67">
        <v>-1.000274920822523E-3</v>
      </c>
      <c r="E15" s="68"/>
      <c r="F15" s="58">
        <v>-7.7760825845839001</v>
      </c>
      <c r="G15" s="67">
        <v>-3.9587249708120039E-4</v>
      </c>
      <c r="H15"/>
      <c r="I15" s="67"/>
      <c r="J15"/>
      <c r="K15" s="54"/>
    </row>
    <row r="16" spans="1:11" ht="16.5" customHeight="1">
      <c r="A16" s="34">
        <f t="shared" si="0"/>
        <v>13</v>
      </c>
      <c r="B16" s="63" t="s">
        <v>32</v>
      </c>
      <c r="C16" s="64">
        <v>2151.9070584085343</v>
      </c>
      <c r="D16" s="65">
        <v>0.11838324942552832</v>
      </c>
      <c r="E16" s="114"/>
      <c r="F16" s="64">
        <v>1712.2993272347712</v>
      </c>
      <c r="G16" s="65">
        <v>8.7171426364057877E-2</v>
      </c>
      <c r="H16"/>
      <c r="I16" s="65">
        <v>0.25673532902900509</v>
      </c>
      <c r="J16" s="49"/>
      <c r="K16" s="66">
        <v>0.1989801733502583</v>
      </c>
    </row>
    <row r="17" spans="1:13" ht="16.5" customHeight="1">
      <c r="A17" s="34">
        <v>32</v>
      </c>
      <c r="B17" s="37" t="s">
        <v>81</v>
      </c>
      <c r="C17" s="47">
        <v>960.53802776508735</v>
      </c>
      <c r="D17" s="62">
        <v>5.2842251006749337E-2</v>
      </c>
      <c r="E17"/>
      <c r="F17" s="47">
        <v>1363.3894149811897</v>
      </c>
      <c r="G17" s="62">
        <v>6.9408775734030023E-2</v>
      </c>
      <c r="H17"/>
      <c r="I17" s="62"/>
      <c r="J17"/>
      <c r="K17" s="57"/>
    </row>
    <row r="18" spans="1:13" ht="16.5" customHeight="1">
      <c r="A18" s="34">
        <v>31</v>
      </c>
      <c r="B18" s="63" t="s">
        <v>96</v>
      </c>
      <c r="C18" s="64">
        <v>3112.4450861736213</v>
      </c>
      <c r="D18" s="65">
        <v>0.17122550043227763</v>
      </c>
      <c r="E18" s="49"/>
      <c r="F18" s="64">
        <v>3075.6887422159612</v>
      </c>
      <c r="G18" s="65">
        <v>0.15658020209808793</v>
      </c>
      <c r="H18" s="49"/>
      <c r="I18" s="65">
        <v>1.1950605876711151E-2</v>
      </c>
      <c r="J18" s="49"/>
      <c r="K18" s="66">
        <v>0.16605300120379329</v>
      </c>
    </row>
    <row r="19" spans="1:13" s="118" customFormat="1" ht="16.5" customHeight="1" outlineLevel="1" thickBot="1">
      <c r="A19" s="115"/>
      <c r="B19" s="119"/>
      <c r="C19" s="117"/>
      <c r="D19" s="40"/>
      <c r="E19" s="40"/>
      <c r="F19" s="40"/>
      <c r="G19" s="40"/>
      <c r="H19" s="40"/>
      <c r="I19" s="40"/>
      <c r="J19" s="40"/>
      <c r="K19" s="39"/>
    </row>
    <row r="20" spans="1:13" s="118" customFormat="1" ht="16.5" customHeight="1" outlineLevel="1">
      <c r="A20" s="115"/>
      <c r="B20" s="107" t="s">
        <v>83</v>
      </c>
      <c r="C20" s="108"/>
      <c r="D20" s="109"/>
      <c r="E20" s="109"/>
      <c r="F20" s="109"/>
      <c r="G20" s="109"/>
      <c r="H20" s="109"/>
      <c r="I20" s="109"/>
      <c r="J20" s="109"/>
      <c r="K20" s="110"/>
    </row>
    <row r="21" spans="1:13" s="118" customFormat="1" ht="34.5" outlineLevel="1">
      <c r="A21" s="115"/>
      <c r="B21" s="41"/>
      <c r="C21" s="44" t="str">
        <f>+'(3) Division MX-CAM '!C21</f>
        <v>Acumulado 2018</v>
      </c>
      <c r="D21" s="43" t="s">
        <v>18</v>
      </c>
      <c r="E21"/>
      <c r="F21" s="44" t="str">
        <f>+'(3) Division MX-CAM '!F21</f>
        <v>Acumulado 2017</v>
      </c>
      <c r="G21" s="136" t="s">
        <v>18</v>
      </c>
      <c r="H21" s="72"/>
      <c r="I21" s="44" t="s">
        <v>20</v>
      </c>
      <c r="J21" s="37"/>
      <c r="K21" s="44" t="s">
        <v>94</v>
      </c>
    </row>
    <row r="22" spans="1:13" s="118" customFormat="1" ht="16.5" customHeight="1" outlineLevel="1">
      <c r="A22" s="115"/>
      <c r="B22" s="45" t="s">
        <v>22</v>
      </c>
      <c r="C22" s="46">
        <v>3819.6531675039964</v>
      </c>
      <c r="D22" s="111"/>
      <c r="E22" s="49"/>
      <c r="F22" s="46">
        <v>3929</v>
      </c>
      <c r="G22" s="111"/>
      <c r="H22" s="49"/>
      <c r="I22" s="112">
        <v>-2.7830703104098631E-2</v>
      </c>
      <c r="J22" s="49"/>
      <c r="K22" s="50">
        <v>2.1257833291208561E-2</v>
      </c>
    </row>
    <row r="23" spans="1:13" s="118" customFormat="1" ht="16.5" customHeight="1" outlineLevel="1">
      <c r="A23" s="115"/>
      <c r="B23" s="45" t="s">
        <v>73</v>
      </c>
      <c r="C23" s="46">
        <v>583.7810839227584</v>
      </c>
      <c r="D23" s="111"/>
      <c r="E23" s="113"/>
      <c r="F23" s="46">
        <v>606.69999999999993</v>
      </c>
      <c r="G23" s="111"/>
      <c r="H23" s="49"/>
      <c r="I23" s="112">
        <v>-3.7776357470317379E-2</v>
      </c>
      <c r="J23" s="49"/>
      <c r="K23" s="50">
        <v>4.9719049232657131E-3</v>
      </c>
      <c r="M23" s="137"/>
    </row>
    <row r="24" spans="1:13" s="118" customFormat="1" ht="16.5" customHeight="1" outlineLevel="1">
      <c r="A24" s="115"/>
      <c r="B24" s="41" t="s">
        <v>24</v>
      </c>
      <c r="C24" s="52">
        <v>57.200184363905457</v>
      </c>
      <c r="D24" s="56"/>
      <c r="E24" s="53"/>
      <c r="F24" s="52">
        <v>63.053106687179245</v>
      </c>
      <c r="G24" s="56"/>
      <c r="H24"/>
      <c r="I24" s="67">
        <v>-9.2825280637026553E-2</v>
      </c>
      <c r="J24"/>
      <c r="K24" s="54"/>
    </row>
    <row r="25" spans="1:13" s="118" customFormat="1" ht="16.5" customHeight="1" outlineLevel="2">
      <c r="A25" s="34">
        <v>5</v>
      </c>
      <c r="B25" s="37" t="s">
        <v>75</v>
      </c>
      <c r="C25" s="47">
        <v>39821.440508616783</v>
      </c>
      <c r="D25" s="56"/>
      <c r="E25"/>
      <c r="F25" s="47">
        <v>44181.369827111645</v>
      </c>
      <c r="G25" s="56"/>
      <c r="H25"/>
      <c r="I25" s="62"/>
      <c r="J25"/>
      <c r="K25" s="57"/>
    </row>
    <row r="26" spans="1:13" s="118" customFormat="1" ht="16.5" customHeight="1" outlineLevel="2">
      <c r="A26" s="34">
        <v>6</v>
      </c>
      <c r="B26" s="41" t="s">
        <v>76</v>
      </c>
      <c r="C26" s="58">
        <v>200.89411431518849</v>
      </c>
      <c r="D26" s="56"/>
      <c r="E26"/>
      <c r="F26" s="58">
        <v>129.259912768384</v>
      </c>
      <c r="G26" s="56"/>
      <c r="H26"/>
      <c r="I26" s="67"/>
      <c r="J26"/>
      <c r="K26" s="54"/>
    </row>
    <row r="27" spans="1:13" s="118" customFormat="1" ht="16.5" customHeight="1" outlineLevel="1">
      <c r="A27" s="34">
        <v>7</v>
      </c>
      <c r="B27" s="45" t="s">
        <v>27</v>
      </c>
      <c r="C27" s="59">
        <v>40022.334622931972</v>
      </c>
      <c r="D27" s="60">
        <v>1</v>
      </c>
      <c r="E27" s="49"/>
      <c r="F27" s="59">
        <v>44310.629739880038</v>
      </c>
      <c r="G27" s="60">
        <v>1</v>
      </c>
      <c r="H27" s="49"/>
      <c r="I27" s="112">
        <v>-9.6778022386997509E-2</v>
      </c>
      <c r="J27" s="49"/>
      <c r="K27" s="50">
        <v>6.3191213457404416E-2</v>
      </c>
    </row>
    <row r="28" spans="1:13" s="118" customFormat="1" ht="16.5" customHeight="1" outlineLevel="2">
      <c r="A28" s="34">
        <v>8</v>
      </c>
      <c r="B28" s="37" t="s">
        <v>28</v>
      </c>
      <c r="C28" s="47">
        <v>22314.38620796633</v>
      </c>
      <c r="D28" s="62">
        <v>0.55754833940098658</v>
      </c>
      <c r="E28"/>
      <c r="F28" s="47">
        <v>26056.982219041682</v>
      </c>
      <c r="G28" s="62">
        <v>0.58805262692058113</v>
      </c>
      <c r="H28"/>
      <c r="I28" s="62"/>
      <c r="J28"/>
      <c r="K28" s="57"/>
    </row>
    <row r="29" spans="1:13" s="118" customFormat="1" ht="16.5" customHeight="1" outlineLevel="1">
      <c r="A29" s="34">
        <v>9</v>
      </c>
      <c r="B29" s="63" t="s">
        <v>7</v>
      </c>
      <c r="C29" s="64">
        <v>17707.948414965635</v>
      </c>
      <c r="D29" s="65">
        <v>0.44245166059901325</v>
      </c>
      <c r="E29" s="49"/>
      <c r="F29" s="64">
        <v>18253.647520838349</v>
      </c>
      <c r="G29" s="65">
        <v>0.41194737307941875</v>
      </c>
      <c r="H29" s="49"/>
      <c r="I29" s="65">
        <v>-2.9895345861682965E-2</v>
      </c>
      <c r="J29" s="49"/>
      <c r="K29" s="66">
        <v>0.12108805063007155</v>
      </c>
    </row>
    <row r="30" spans="1:13" s="118" customFormat="1" ht="16.5" customHeight="1" outlineLevel="1">
      <c r="A30" s="34">
        <v>10</v>
      </c>
      <c r="B30" s="37" t="s">
        <v>29</v>
      </c>
      <c r="C30" s="47">
        <v>12152.607329447304</v>
      </c>
      <c r="D30" s="62">
        <v>0.30364563796546018</v>
      </c>
      <c r="E30"/>
      <c r="F30" s="47">
        <v>13719.112089919145</v>
      </c>
      <c r="G30" s="62">
        <v>0.30961221202351358</v>
      </c>
      <c r="H30"/>
      <c r="I30" s="62"/>
      <c r="J30"/>
      <c r="K30" s="57"/>
    </row>
    <row r="31" spans="1:13" s="118" customFormat="1" ht="16.5" customHeight="1" outlineLevel="1">
      <c r="A31" s="34">
        <v>11</v>
      </c>
      <c r="B31" s="37" t="s">
        <v>78</v>
      </c>
      <c r="C31" s="47">
        <v>328.6668713268125</v>
      </c>
      <c r="D31" s="62">
        <v>8.2120864368190345E-3</v>
      </c>
      <c r="E31"/>
      <c r="F31" s="47">
        <v>-180.90966499382316</v>
      </c>
      <c r="G31" s="62">
        <v>-4.0827599620188318E-3</v>
      </c>
      <c r="H31"/>
      <c r="I31" s="62"/>
      <c r="J31"/>
      <c r="K31" s="55"/>
    </row>
    <row r="32" spans="1:13" s="118" customFormat="1" ht="16.5" customHeight="1" outlineLevel="1">
      <c r="A32" s="34">
        <v>12</v>
      </c>
      <c r="B32" s="41" t="s">
        <v>95</v>
      </c>
      <c r="C32" s="58">
        <v>-28.491773234896399</v>
      </c>
      <c r="D32" s="67">
        <v>-7.1189683218957447E-4</v>
      </c>
      <c r="E32" s="68"/>
      <c r="F32" s="58">
        <v>-57.4969434121641</v>
      </c>
      <c r="G32" s="67">
        <v>-1.2975880448933507E-3</v>
      </c>
      <c r="H32"/>
      <c r="I32" s="67"/>
      <c r="J32"/>
      <c r="K32" s="54"/>
    </row>
    <row r="33" spans="1:23" s="118" customFormat="1" ht="16.5" customHeight="1" outlineLevel="1">
      <c r="A33" s="34">
        <v>13</v>
      </c>
      <c r="B33" s="63" t="s">
        <v>32</v>
      </c>
      <c r="C33" s="64">
        <v>5255.1659874264124</v>
      </c>
      <c r="D33" s="65">
        <v>0.13130583302892357</v>
      </c>
      <c r="E33" s="114"/>
      <c r="F33" s="64">
        <v>4772.9420393251894</v>
      </c>
      <c r="G33" s="65">
        <v>0.10771550906281728</v>
      </c>
      <c r="H33"/>
      <c r="I33" s="65">
        <v>0.10103285230117764</v>
      </c>
      <c r="J33" s="49"/>
      <c r="K33" s="66">
        <v>0.14898862034132399</v>
      </c>
    </row>
    <row r="34" spans="1:23" s="118" customFormat="1" ht="16.5" customHeight="1" outlineLevel="1">
      <c r="A34" s="34">
        <v>32</v>
      </c>
      <c r="B34" s="37" t="s">
        <v>81</v>
      </c>
      <c r="C34" s="47">
        <v>1925.4955363706952</v>
      </c>
      <c r="D34" s="62">
        <v>4.8110525148311212E-2</v>
      </c>
      <c r="E34"/>
      <c r="F34" s="47">
        <v>2693.8221018884824</v>
      </c>
      <c r="G34" s="62">
        <v>6.0794037857331867E-2</v>
      </c>
      <c r="H34"/>
      <c r="I34" s="62"/>
      <c r="J34"/>
      <c r="K34" s="57"/>
    </row>
    <row r="35" spans="1:23" s="118" customFormat="1" ht="16.5" customHeight="1" outlineLevel="1">
      <c r="A35" s="34">
        <v>31</v>
      </c>
      <c r="B35" s="63" t="s">
        <v>96</v>
      </c>
      <c r="C35" s="64">
        <v>7180.6615237971082</v>
      </c>
      <c r="D35" s="65">
        <v>0.17941635817723481</v>
      </c>
      <c r="E35" s="49"/>
      <c r="F35" s="64">
        <v>7466.7641412136709</v>
      </c>
      <c r="G35" s="65">
        <v>0.16850954692014913</v>
      </c>
      <c r="H35" s="49"/>
      <c r="I35" s="65">
        <v>-3.8316814620859119E-2</v>
      </c>
      <c r="J35" s="49"/>
      <c r="K35" s="66">
        <v>0.14123286816695235</v>
      </c>
    </row>
    <row r="36" spans="1:23" ht="6.75" customHeight="1" outlineLevel="1">
      <c r="B36" s="119"/>
      <c r="C36" s="120"/>
      <c r="D36" s="121"/>
      <c r="E36" s="122"/>
      <c r="F36" s="120"/>
      <c r="G36" s="121"/>
      <c r="H36" s="122"/>
      <c r="I36" s="121"/>
      <c r="J36" s="122"/>
      <c r="K36" s="123"/>
    </row>
    <row r="37" spans="1:23" s="69" customFormat="1" ht="5.25" customHeight="1">
      <c r="A37" s="124"/>
      <c r="C37" s="125"/>
      <c r="K37" s="126"/>
    </row>
    <row r="38" spans="1:23" ht="15" customHeight="1">
      <c r="B38" s="138" t="s">
        <v>84</v>
      </c>
      <c r="C38" s="126"/>
      <c r="D38" s="126"/>
      <c r="E38" s="69"/>
      <c r="F38" s="126"/>
      <c r="G38" s="126"/>
      <c r="H38" s="69"/>
      <c r="I38" s="126"/>
      <c r="J38" s="69"/>
      <c r="K38" s="126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</row>
    <row r="39" spans="1:23" ht="15" customHeight="1">
      <c r="B39" s="138" t="s">
        <v>97</v>
      </c>
      <c r="C39" s="126"/>
      <c r="D39" s="126"/>
      <c r="E39" s="69"/>
      <c r="F39" s="126"/>
      <c r="G39" s="126"/>
      <c r="H39" s="69"/>
      <c r="I39" s="126"/>
      <c r="J39" s="69"/>
      <c r="K39" s="126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</row>
    <row r="40" spans="1:23" ht="18" customHeight="1">
      <c r="B40" s="95" t="s">
        <v>98</v>
      </c>
      <c r="C40" s="95"/>
      <c r="D40" s="95"/>
      <c r="E40" s="95"/>
      <c r="F40" s="95"/>
      <c r="G40" s="95"/>
      <c r="H40" s="95"/>
      <c r="I40" s="95"/>
      <c r="J40" s="95"/>
      <c r="K40" s="95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</row>
    <row r="41" spans="1:23" ht="17.25" customHeight="1">
      <c r="B41" s="139" t="s">
        <v>99</v>
      </c>
      <c r="C41" s="126"/>
      <c r="D41" s="126"/>
      <c r="E41" s="69"/>
      <c r="F41" s="126"/>
      <c r="G41" s="126"/>
      <c r="H41" s="69"/>
      <c r="I41" s="126"/>
      <c r="J41" s="69"/>
      <c r="K41" s="126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</row>
    <row r="42" spans="1:23" ht="15" customHeight="1">
      <c r="B42" s="139" t="s">
        <v>100</v>
      </c>
      <c r="C42" s="126"/>
      <c r="D42" s="126"/>
      <c r="E42" s="69"/>
      <c r="F42" s="126"/>
      <c r="G42" s="126"/>
      <c r="H42" s="69"/>
      <c r="I42" s="126"/>
      <c r="J42" s="69"/>
      <c r="K42" s="126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</row>
    <row r="43" spans="1:23" ht="13.5" customHeight="1">
      <c r="B43" s="140" t="s">
        <v>101</v>
      </c>
      <c r="C43" s="126"/>
      <c r="D43" s="126"/>
      <c r="E43" s="69"/>
      <c r="F43" s="126"/>
      <c r="G43" s="126"/>
      <c r="H43" s="69"/>
      <c r="I43" s="126"/>
      <c r="J43" s="69"/>
      <c r="K43" s="126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</row>
    <row r="44" spans="1:23" ht="30.75" customHeight="1">
      <c r="B44" s="141" t="s">
        <v>102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</row>
    <row r="45" spans="1:23" ht="16.5" customHeight="1"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</row>
    <row r="46" spans="1:23" ht="16.5" customHeight="1"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</row>
  </sheetData>
  <mergeCells count="3">
    <mergeCell ref="B40:K40"/>
    <mergeCell ref="B44:K44"/>
    <mergeCell ref="B45:K46"/>
  </mergeCells>
  <pageMargins left="0.7" right="0.7" top="0.75" bottom="0.75" header="0.3" footer="0.3"/>
  <pageSetup paperSize="9" scale="68" orientation="portrait" r:id="rId1"/>
  <drawing r:id="rId2"/>
  <legacyDrawing r:id="rId3"/>
  <controls>
    <mc:AlternateContent xmlns:mc="http://schemas.openxmlformats.org/markup-compatibility/2006">
      <mc:Choice Requires="x14">
        <control shapeId="5121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5121" r:id="rId4" name="FPMExcelClientSheetOptionstb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[2]Hoja1!#REF!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6">
    <tabColor rgb="FFFFFF00"/>
    <pageSetUpPr fitToPage="1"/>
  </sheetPr>
  <dimension ref="A1:W42"/>
  <sheetViews>
    <sheetView showGridLines="0" zoomScale="80" zoomScaleNormal="8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.42578125" defaultRowHeight="16.5" outlineLevelRow="2"/>
  <cols>
    <col min="1" max="1" width="29" style="106" hidden="1" customWidth="1"/>
    <col min="2" max="2" width="50.85546875" style="37" customWidth="1"/>
    <col min="3" max="3" width="12.5703125" style="37" bestFit="1" customWidth="1"/>
    <col min="4" max="4" width="9.85546875" style="37" bestFit="1" customWidth="1"/>
    <col min="5" max="5" width="1.7109375" style="37" customWidth="1"/>
    <col min="6" max="6" width="13.140625" style="37" customWidth="1"/>
    <col min="7" max="7" width="11.42578125" style="37" customWidth="1"/>
    <col min="8" max="8" width="1.7109375" style="37" customWidth="1"/>
    <col min="9" max="9" width="13" style="37" customWidth="1"/>
    <col min="10" max="10" width="1.7109375" style="37" customWidth="1"/>
    <col min="11" max="11" width="13.7109375" style="36" customWidth="1"/>
    <col min="12" max="12" width="4.5703125" style="37" customWidth="1"/>
    <col min="13" max="24" width="11.42578125" style="37" customWidth="1"/>
    <col min="25" max="16384" width="11.42578125" style="37"/>
  </cols>
  <sheetData>
    <row r="1" spans="1:11" ht="18.75">
      <c r="A1" s="34" t="s">
        <v>69</v>
      </c>
      <c r="B1" s="35" t="s">
        <v>103</v>
      </c>
    </row>
    <row r="2" spans="1:11" ht="17.25" thickBot="1">
      <c r="B2" s="129" t="s">
        <v>16</v>
      </c>
      <c r="C2" s="40"/>
      <c r="D2" s="40"/>
      <c r="E2" s="40"/>
      <c r="F2" s="40"/>
      <c r="G2" s="40"/>
      <c r="H2" s="40"/>
      <c r="I2" s="40"/>
      <c r="J2" s="40"/>
      <c r="K2" s="39"/>
    </row>
    <row r="3" spans="1:11">
      <c r="B3" s="107" t="str">
        <f>+'(4) Division SA'!B3</f>
        <v>Información Trimestral</v>
      </c>
      <c r="C3" s="108"/>
      <c r="D3" s="109"/>
      <c r="E3" s="109"/>
      <c r="F3" s="109"/>
      <c r="G3" s="109"/>
      <c r="H3" s="109"/>
      <c r="I3" s="109"/>
      <c r="J3" s="109"/>
      <c r="K3" s="110"/>
    </row>
    <row r="4" spans="1:11" ht="34.5">
      <c r="B4" s="41"/>
      <c r="C4" s="43" t="s">
        <v>17</v>
      </c>
      <c r="D4" s="43" t="s">
        <v>18</v>
      </c>
      <c r="E4"/>
      <c r="F4" s="43" t="s">
        <v>19</v>
      </c>
      <c r="G4" s="43" t="s">
        <v>18</v>
      </c>
      <c r="H4"/>
      <c r="I4" s="44" t="s">
        <v>20</v>
      </c>
      <c r="J4"/>
      <c r="K4" s="44" t="s">
        <v>104</v>
      </c>
    </row>
    <row r="5" spans="1:11" ht="16.5" customHeight="1">
      <c r="B5" s="45" t="s">
        <v>22</v>
      </c>
      <c r="C5" s="46">
        <v>1818.756052</v>
      </c>
      <c r="D5" s="111"/>
      <c r="E5" s="49"/>
      <c r="F5" s="46">
        <v>1780.5</v>
      </c>
      <c r="G5" s="111"/>
      <c r="H5" s="49"/>
      <c r="I5" s="112">
        <v>2.1486128615557432E-2</v>
      </c>
      <c r="J5" s="49"/>
      <c r="K5" s="50">
        <v>2.1482133906150835E-2</v>
      </c>
    </row>
    <row r="6" spans="1:11" ht="16.5" customHeight="1">
      <c r="B6" s="45" t="s">
        <v>73</v>
      </c>
      <c r="C6" s="46">
        <v>154.183145</v>
      </c>
      <c r="D6" s="111"/>
      <c r="E6" s="113"/>
      <c r="F6" s="46">
        <v>160.5</v>
      </c>
      <c r="G6" s="111"/>
      <c r="H6" s="49"/>
      <c r="I6" s="112">
        <v>-3.9580839469205542E-2</v>
      </c>
      <c r="J6" s="49"/>
      <c r="K6" s="50">
        <v>-3.9580839469205542E-2</v>
      </c>
    </row>
    <row r="7" spans="1:11" ht="16.5" customHeight="1">
      <c r="B7" s="41" t="s">
        <v>74</v>
      </c>
      <c r="C7" s="52">
        <v>48.752084720933134</v>
      </c>
      <c r="D7" s="56"/>
      <c r="E7" s="53"/>
      <c r="F7" s="52">
        <v>36.867938115519955</v>
      </c>
      <c r="G7" s="56"/>
      <c r="H7"/>
      <c r="I7" s="67">
        <v>0.32234367346977888</v>
      </c>
      <c r="J7"/>
      <c r="K7" s="54"/>
    </row>
    <row r="8" spans="1:11" ht="16.5" customHeight="1" outlineLevel="1">
      <c r="A8" s="34">
        <f>+[1]ACTUAL!B11</f>
        <v>5</v>
      </c>
      <c r="B8" s="37" t="s">
        <v>75</v>
      </c>
      <c r="C8" s="47">
        <v>7516.7497475799173</v>
      </c>
      <c r="D8" s="56"/>
      <c r="E8"/>
      <c r="F8" s="47">
        <v>5917.3040675409529</v>
      </c>
      <c r="G8" s="56"/>
      <c r="H8"/>
      <c r="I8" s="62"/>
      <c r="J8"/>
      <c r="K8" s="57"/>
    </row>
    <row r="9" spans="1:11" ht="16.5" customHeight="1" outlineLevel="1">
      <c r="A9" s="34">
        <f>+A8+1</f>
        <v>6</v>
      </c>
      <c r="B9" s="41" t="s">
        <v>76</v>
      </c>
      <c r="C9" s="58">
        <v>0</v>
      </c>
      <c r="D9" s="56"/>
      <c r="E9"/>
      <c r="F9" s="58">
        <v>0</v>
      </c>
      <c r="G9" s="56"/>
      <c r="H9"/>
      <c r="I9" s="67"/>
      <c r="J9"/>
      <c r="K9" s="54"/>
    </row>
    <row r="10" spans="1:11" ht="16.5" customHeight="1">
      <c r="A10" s="34">
        <f t="shared" ref="A10:A14" si="0">+A9+1</f>
        <v>7</v>
      </c>
      <c r="B10" s="45" t="s">
        <v>6</v>
      </c>
      <c r="C10" s="59">
        <v>7516.7497475799173</v>
      </c>
      <c r="D10" s="60">
        <v>1</v>
      </c>
      <c r="E10" s="49"/>
      <c r="F10" s="59">
        <v>5917.3040675409529</v>
      </c>
      <c r="G10" s="60">
        <v>1</v>
      </c>
      <c r="H10" s="49"/>
      <c r="I10" s="112">
        <v>0.27029972801510005</v>
      </c>
      <c r="J10" s="49"/>
      <c r="K10" s="50">
        <v>0.27726686484209262</v>
      </c>
    </row>
    <row r="11" spans="1:11" ht="16.5" customHeight="1" outlineLevel="1">
      <c r="A11" s="34">
        <f t="shared" si="0"/>
        <v>8</v>
      </c>
      <c r="B11" s="37" t="s">
        <v>28</v>
      </c>
      <c r="C11" s="47">
        <v>5423.0385531056618</v>
      </c>
      <c r="D11" s="62">
        <v>0.72146056942385983</v>
      </c>
      <c r="E11"/>
      <c r="F11" s="47">
        <v>3527.1196305582921</v>
      </c>
      <c r="G11" s="62">
        <v>0.59606868099040466</v>
      </c>
      <c r="H11"/>
      <c r="I11" s="62"/>
      <c r="J11"/>
      <c r="K11" s="57"/>
    </row>
    <row r="12" spans="1:11" ht="16.5" customHeight="1">
      <c r="A12" s="34">
        <f t="shared" si="0"/>
        <v>9</v>
      </c>
      <c r="B12" s="63" t="s">
        <v>7</v>
      </c>
      <c r="C12" s="64">
        <v>2093.7111944742551</v>
      </c>
      <c r="D12" s="65">
        <v>0.27853943057614011</v>
      </c>
      <c r="E12" s="49"/>
      <c r="F12" s="64">
        <v>2390.1844369826608</v>
      </c>
      <c r="G12" s="65">
        <v>0.40393131900959534</v>
      </c>
      <c r="H12" s="49"/>
      <c r="I12" s="65">
        <v>-0.1240378097694711</v>
      </c>
      <c r="J12" s="49"/>
      <c r="K12" s="66">
        <v>-0.11876403191480711</v>
      </c>
    </row>
    <row r="13" spans="1:11" ht="16.5" customHeight="1">
      <c r="A13" s="34">
        <f t="shared" si="0"/>
        <v>10</v>
      </c>
      <c r="B13" s="37" t="s">
        <v>29</v>
      </c>
      <c r="C13" s="47">
        <v>1758.5603407676954</v>
      </c>
      <c r="D13" s="62">
        <v>0.23395222667002838</v>
      </c>
      <c r="E13"/>
      <c r="F13" s="47">
        <v>1847.1422024382193</v>
      </c>
      <c r="G13" s="62">
        <v>0.31215941945093151</v>
      </c>
      <c r="H13"/>
      <c r="I13" s="62"/>
      <c r="J13"/>
      <c r="K13" s="57"/>
    </row>
    <row r="14" spans="1:11" ht="16.5" customHeight="1">
      <c r="A14" s="34">
        <f t="shared" si="0"/>
        <v>11</v>
      </c>
      <c r="B14" s="37" t="s">
        <v>78</v>
      </c>
      <c r="C14" s="47">
        <v>11.158201665801601</v>
      </c>
      <c r="D14" s="62">
        <v>1.4844450115416015E-3</v>
      </c>
      <c r="E14"/>
      <c r="F14" s="47">
        <v>3.4765691560145999</v>
      </c>
      <c r="G14" s="62">
        <v>5.8752585912985773E-4</v>
      </c>
      <c r="H14"/>
      <c r="I14" s="62"/>
      <c r="J14"/>
      <c r="K14" s="55"/>
    </row>
    <row r="15" spans="1:11" ht="16.5" customHeight="1">
      <c r="A15" s="34" t="e">
        <f>+#REF!+1</f>
        <v>#REF!</v>
      </c>
      <c r="B15" s="63" t="s">
        <v>8</v>
      </c>
      <c r="C15" s="64">
        <v>323.99265204075829</v>
      </c>
      <c r="D15" s="65">
        <v>4.3102758894570159E-2</v>
      </c>
      <c r="E15" s="114"/>
      <c r="F15" s="64">
        <v>539.56566538842674</v>
      </c>
      <c r="G15" s="65">
        <v>9.1184373699533985E-2</v>
      </c>
      <c r="H15"/>
      <c r="I15" s="65">
        <v>-0.39953063579848069</v>
      </c>
      <c r="J15" s="49"/>
      <c r="K15" s="66">
        <v>-0.40112407587004306</v>
      </c>
    </row>
    <row r="16" spans="1:11" ht="16.5" customHeight="1">
      <c r="A16" s="34">
        <v>32</v>
      </c>
      <c r="B16" s="37" t="s">
        <v>81</v>
      </c>
      <c r="C16" s="47">
        <v>461.02997090616992</v>
      </c>
      <c r="D16" s="62">
        <v>6.1333686285698484E-2</v>
      </c>
      <c r="E16"/>
      <c r="F16" s="47">
        <v>519.33001520806135</v>
      </c>
      <c r="G16" s="62">
        <v>8.776463221770496E-2</v>
      </c>
      <c r="H16"/>
      <c r="I16" s="62"/>
      <c r="J16"/>
      <c r="K16" s="57"/>
    </row>
    <row r="17" spans="1:11" ht="16.5" customHeight="1">
      <c r="A17" s="34">
        <f>+'(1) Consolidado Q'!A33</f>
        <v>31</v>
      </c>
      <c r="B17" s="63" t="s">
        <v>105</v>
      </c>
      <c r="C17" s="64">
        <v>785.02262294692821</v>
      </c>
      <c r="D17" s="65">
        <v>0.10443644518026865</v>
      </c>
      <c r="E17" s="49"/>
      <c r="F17" s="64">
        <v>1058.8956805964881</v>
      </c>
      <c r="G17" s="65">
        <v>0.17894900591723895</v>
      </c>
      <c r="H17" s="49"/>
      <c r="I17" s="65">
        <v>-0.25864026331213674</v>
      </c>
      <c r="J17" s="49"/>
      <c r="K17" s="66">
        <v>-0.26205764391285424</v>
      </c>
    </row>
    <row r="18" spans="1:11" s="118" customFormat="1" ht="16.5" customHeight="1" outlineLevel="1" thickBot="1">
      <c r="A18" s="115"/>
      <c r="B18" s="119"/>
      <c r="C18" s="117"/>
      <c r="D18" s="40"/>
      <c r="E18" s="40"/>
      <c r="F18" s="40"/>
      <c r="G18" s="40"/>
      <c r="H18" s="40"/>
      <c r="I18" s="39"/>
      <c r="J18" s="40"/>
      <c r="K18" s="39"/>
    </row>
    <row r="19" spans="1:11" s="118" customFormat="1" ht="16.5" customHeight="1" outlineLevel="1">
      <c r="A19" s="115"/>
      <c r="B19" s="107" t="str">
        <f>+'(4) Division SA'!B20</f>
        <v>Información Acumulada</v>
      </c>
      <c r="C19" s="108"/>
      <c r="D19" s="109"/>
      <c r="E19" s="109"/>
      <c r="F19" s="109"/>
      <c r="G19" s="109"/>
      <c r="H19" s="109"/>
      <c r="I19" s="110"/>
      <c r="J19" s="109"/>
      <c r="K19" s="110"/>
    </row>
    <row r="20" spans="1:11" s="118" customFormat="1" ht="34.5" outlineLevel="1">
      <c r="A20" s="115"/>
      <c r="B20" s="41"/>
      <c r="C20" s="44" t="s">
        <v>65</v>
      </c>
      <c r="D20" s="43" t="s">
        <v>18</v>
      </c>
      <c r="E20" s="72"/>
      <c r="F20" s="44" t="s">
        <v>106</v>
      </c>
      <c r="G20" s="43" t="s">
        <v>18</v>
      </c>
      <c r="H20" s="142"/>
      <c r="I20" s="44" t="s">
        <v>20</v>
      </c>
      <c r="J20"/>
      <c r="K20" s="44" t="s">
        <v>104</v>
      </c>
    </row>
    <row r="21" spans="1:11" s="118" customFormat="1" ht="16.5" customHeight="1" outlineLevel="1">
      <c r="A21" s="115"/>
      <c r="B21" s="45" t="s">
        <v>22</v>
      </c>
      <c r="C21" s="46">
        <v>3270.8458949999999</v>
      </c>
      <c r="D21" s="111"/>
      <c r="E21" s="49"/>
      <c r="F21" s="46">
        <v>2825.1</v>
      </c>
      <c r="G21" s="111"/>
      <c r="H21" s="49"/>
      <c r="I21" s="112">
        <v>0.15778057236911969</v>
      </c>
      <c r="J21" s="49"/>
      <c r="K21" s="50">
        <v>6.237179219861666E-3</v>
      </c>
    </row>
    <row r="22" spans="1:11" s="118" customFormat="1" ht="16.5" customHeight="1" outlineLevel="1">
      <c r="A22" s="115"/>
      <c r="B22" s="45" t="s">
        <v>73</v>
      </c>
      <c r="C22" s="46">
        <v>274.03770500000002</v>
      </c>
      <c r="D22" s="111"/>
      <c r="E22" s="113"/>
      <c r="F22" s="46">
        <v>252.8</v>
      </c>
      <c r="G22" s="111"/>
      <c r="H22" s="49"/>
      <c r="I22" s="112">
        <v>8.4009909018987416E-2</v>
      </c>
      <c r="J22" s="49"/>
      <c r="K22" s="50">
        <v>-5.8312914765107027E-2</v>
      </c>
    </row>
    <row r="23" spans="1:11" s="118" customFormat="1" ht="16.5" customHeight="1" outlineLevel="1">
      <c r="A23" s="115"/>
      <c r="B23" s="41" t="s">
        <v>74</v>
      </c>
      <c r="C23" s="52">
        <v>47.830273257064</v>
      </c>
      <c r="D23" s="56"/>
      <c r="E23" s="53"/>
      <c r="F23" s="52">
        <v>37.651876310386825</v>
      </c>
      <c r="G23" s="56"/>
      <c r="H23"/>
      <c r="I23" s="67">
        <v>0.27032907637246528</v>
      </c>
      <c r="J23"/>
      <c r="K23" s="54"/>
    </row>
    <row r="24" spans="1:11" s="118" customFormat="1" ht="16.5" customHeight="1" outlineLevel="2">
      <c r="A24" s="34">
        <v>5</v>
      </c>
      <c r="B24" s="37" t="s">
        <v>75</v>
      </c>
      <c r="C24" s="47">
        <v>13107.298312888695</v>
      </c>
      <c r="D24" s="56"/>
      <c r="E24"/>
      <c r="F24" s="47">
        <v>9518.3943312657902</v>
      </c>
      <c r="G24" s="56"/>
      <c r="H24"/>
      <c r="I24" s="62"/>
      <c r="J24"/>
      <c r="K24" s="57"/>
    </row>
    <row r="25" spans="1:11" s="118" customFormat="1" ht="16.5" customHeight="1" outlineLevel="2">
      <c r="A25" s="34">
        <v>6</v>
      </c>
      <c r="B25" s="41" t="s">
        <v>76</v>
      </c>
      <c r="C25" s="58">
        <v>0</v>
      </c>
      <c r="D25" s="56"/>
      <c r="E25"/>
      <c r="F25" s="58">
        <v>0</v>
      </c>
      <c r="G25" s="56"/>
      <c r="H25"/>
      <c r="I25" s="67"/>
      <c r="J25"/>
      <c r="K25" s="54"/>
    </row>
    <row r="26" spans="1:11" s="118" customFormat="1" ht="16.5" customHeight="1" outlineLevel="1">
      <c r="A26" s="34">
        <v>7</v>
      </c>
      <c r="B26" s="45" t="s">
        <v>6</v>
      </c>
      <c r="C26" s="59">
        <v>13107.298312888695</v>
      </c>
      <c r="D26" s="60">
        <v>1</v>
      </c>
      <c r="E26" s="49"/>
      <c r="F26" s="59">
        <v>9518.3943312657902</v>
      </c>
      <c r="G26" s="60">
        <v>1</v>
      </c>
      <c r="H26" s="49"/>
      <c r="I26" s="112">
        <v>0.37704930650269031</v>
      </c>
      <c r="J26" s="49"/>
      <c r="K26" s="50">
        <v>0.236070946942458</v>
      </c>
    </row>
    <row r="27" spans="1:11" s="118" customFormat="1" ht="16.5" customHeight="1" outlineLevel="2">
      <c r="A27" s="34">
        <v>8</v>
      </c>
      <c r="B27" s="37" t="s">
        <v>28</v>
      </c>
      <c r="C27" s="47">
        <v>9312.2530830282867</v>
      </c>
      <c r="D27" s="62">
        <v>0.71046319849692774</v>
      </c>
      <c r="E27"/>
      <c r="F27" s="47">
        <v>5684.9205229188774</v>
      </c>
      <c r="G27" s="62">
        <v>0.59725625195472187</v>
      </c>
      <c r="H27"/>
      <c r="I27" s="62"/>
      <c r="J27"/>
      <c r="K27" s="57"/>
    </row>
    <row r="28" spans="1:11" s="118" customFormat="1" ht="16.5" customHeight="1" outlineLevel="1">
      <c r="A28" s="34">
        <v>9</v>
      </c>
      <c r="B28" s="63" t="s">
        <v>7</v>
      </c>
      <c r="C28" s="64">
        <v>3795.0452298604077</v>
      </c>
      <c r="D28" s="65">
        <v>0.28953680150307221</v>
      </c>
      <c r="E28" s="49"/>
      <c r="F28" s="64">
        <v>3833.4738083469138</v>
      </c>
      <c r="G28" s="65">
        <v>0.40274374804527818</v>
      </c>
      <c r="H28" s="49"/>
      <c r="I28" s="65">
        <v>-1.002447920808347E-2</v>
      </c>
      <c r="J28" s="49"/>
      <c r="K28" s="66">
        <v>-0.14414465701375512</v>
      </c>
    </row>
    <row r="29" spans="1:11" s="118" customFormat="1" ht="16.5" customHeight="1" outlineLevel="1">
      <c r="A29" s="34">
        <v>10</v>
      </c>
      <c r="B29" s="37" t="s">
        <v>29</v>
      </c>
      <c r="C29" s="47">
        <v>3322.6969134975839</v>
      </c>
      <c r="D29" s="62">
        <v>0.25349975518832152</v>
      </c>
      <c r="E29"/>
      <c r="F29" s="47">
        <v>3049.8148930717362</v>
      </c>
      <c r="G29" s="62">
        <v>0.32041274892906868</v>
      </c>
      <c r="H29"/>
      <c r="I29" s="62"/>
      <c r="J29"/>
      <c r="K29" s="57"/>
    </row>
    <row r="30" spans="1:11" s="118" customFormat="1" ht="16.5" customHeight="1" outlineLevel="1">
      <c r="A30" s="34">
        <v>11</v>
      </c>
      <c r="B30" s="37" t="s">
        <v>78</v>
      </c>
      <c r="C30" s="47">
        <v>31.104703799508503</v>
      </c>
      <c r="D30" s="62">
        <v>2.3730827709111161E-3</v>
      </c>
      <c r="E30"/>
      <c r="F30" s="47">
        <v>15.3364947009015</v>
      </c>
      <c r="G30" s="62">
        <v>1.6112480915530633E-3</v>
      </c>
      <c r="H30"/>
      <c r="I30" s="62"/>
      <c r="J30"/>
      <c r="K30" s="55"/>
    </row>
    <row r="31" spans="1:11" s="118" customFormat="1" ht="16.5" customHeight="1" outlineLevel="1">
      <c r="A31" s="34">
        <v>13</v>
      </c>
      <c r="B31" s="63" t="s">
        <v>8</v>
      </c>
      <c r="C31" s="64">
        <v>441.24361256331582</v>
      </c>
      <c r="D31" s="65">
        <v>3.3663963543839638E-2</v>
      </c>
      <c r="E31" s="114"/>
      <c r="F31" s="64">
        <v>768.3224205742755</v>
      </c>
      <c r="G31" s="65">
        <v>8.0719751024656408E-2</v>
      </c>
      <c r="H31"/>
      <c r="I31" s="65">
        <v>-0.42570514572057871</v>
      </c>
      <c r="J31" s="49"/>
      <c r="K31" s="66">
        <v>-0.44261951312809467</v>
      </c>
    </row>
    <row r="32" spans="1:11" s="118" customFormat="1" ht="16.5" customHeight="1" outlineLevel="1">
      <c r="A32" s="34">
        <v>32</v>
      </c>
      <c r="B32" s="37" t="s">
        <v>81</v>
      </c>
      <c r="C32" s="47">
        <v>884.84006240243184</v>
      </c>
      <c r="D32" s="62">
        <v>6.7507432979712456E-2</v>
      </c>
      <c r="E32"/>
      <c r="F32" s="47">
        <v>890.17215929855217</v>
      </c>
      <c r="G32" s="62">
        <v>9.3521252463195009E-2</v>
      </c>
      <c r="H32"/>
      <c r="I32" s="62"/>
      <c r="J32"/>
      <c r="K32" s="57"/>
    </row>
    <row r="33" spans="1:23" s="118" customFormat="1" ht="16.5" customHeight="1" outlineLevel="1">
      <c r="A33" s="34">
        <v>31</v>
      </c>
      <c r="B33" s="63" t="s">
        <v>105</v>
      </c>
      <c r="C33" s="64">
        <v>1326.0836749657476</v>
      </c>
      <c r="D33" s="65">
        <v>0.1011713965235521</v>
      </c>
      <c r="E33" s="49"/>
      <c r="F33" s="64">
        <v>1658.4945798728277</v>
      </c>
      <c r="G33" s="65">
        <v>0.1742410034878514</v>
      </c>
      <c r="H33" s="49"/>
      <c r="I33" s="65">
        <v>-0.20042929831737477</v>
      </c>
      <c r="J33" s="49"/>
      <c r="K33" s="66">
        <v>-0.26973955315240983</v>
      </c>
    </row>
    <row r="34" spans="1:23" ht="15" customHeight="1">
      <c r="B34" s="138"/>
      <c r="C34" s="126"/>
      <c r="D34" s="126"/>
      <c r="E34" s="69"/>
      <c r="F34" s="126"/>
      <c r="G34" s="126"/>
      <c r="H34" s="69"/>
      <c r="I34" s="126"/>
      <c r="J34" s="69"/>
      <c r="K34" s="126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</row>
    <row r="35" spans="1:23">
      <c r="B35" s="90" t="s">
        <v>52</v>
      </c>
      <c r="C35" s="128"/>
      <c r="D35" s="101"/>
      <c r="E35" s="101"/>
      <c r="F35" s="101"/>
      <c r="G35" s="101"/>
      <c r="H35" s="101"/>
      <c r="I35" s="128"/>
      <c r="J35" s="139"/>
      <c r="K35" s="13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</row>
    <row r="36" spans="1:23">
      <c r="B36" s="99" t="s">
        <v>107</v>
      </c>
      <c r="C36" s="128"/>
      <c r="D36" s="101"/>
      <c r="E36" s="101"/>
      <c r="F36" s="101"/>
      <c r="G36" s="101"/>
      <c r="H36" s="101"/>
      <c r="I36" s="128"/>
      <c r="J36" s="139"/>
      <c r="K36" s="13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</row>
    <row r="37" spans="1:23" ht="17.25" customHeight="1">
      <c r="B37" s="99" t="s">
        <v>108</v>
      </c>
      <c r="C37" s="36"/>
      <c r="I37" s="36"/>
      <c r="J37" s="69"/>
      <c r="K37" s="126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</row>
    <row r="38" spans="1:23" ht="28.5" customHeight="1">
      <c r="B38" s="95" t="s">
        <v>109</v>
      </c>
      <c r="C38" s="95"/>
      <c r="D38" s="95"/>
      <c r="E38" s="95"/>
      <c r="F38" s="95"/>
      <c r="G38" s="95"/>
      <c r="H38" s="95"/>
      <c r="I38" s="95"/>
      <c r="J38" s="69"/>
      <c r="K38" s="126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</row>
    <row r="39" spans="1:23" ht="13.5" customHeight="1">
      <c r="B39" s="140"/>
      <c r="C39" s="126"/>
      <c r="D39" s="126"/>
      <c r="E39" s="69"/>
      <c r="F39" s="126"/>
      <c r="G39" s="126"/>
      <c r="H39" s="69"/>
      <c r="I39" s="126"/>
      <c r="J39" s="69"/>
      <c r="K39" s="126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</row>
    <row r="40" spans="1:23" ht="46.5" customHeight="1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</row>
    <row r="41" spans="1:23" ht="16.5" customHeight="1"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</row>
    <row r="42" spans="1:23" ht="16.5" customHeight="1"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</row>
  </sheetData>
  <mergeCells count="3">
    <mergeCell ref="B38:I38"/>
    <mergeCell ref="B40:K40"/>
    <mergeCell ref="B41:K42"/>
  </mergeCells>
  <pageMargins left="0.7" right="0.7" top="0.75" bottom="0.75" header="0.3" footer="0.3"/>
  <pageSetup paperSize="9" scale="68" orientation="portrait" r:id="rId1"/>
  <drawing r:id="rId2"/>
  <legacyDrawing r:id="rId3"/>
  <controls>
    <mc:AlternateContent xmlns:mc="http://schemas.openxmlformats.org/markup-compatibility/2006">
      <mc:Choice Requires="x14">
        <control shapeId="6145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6145" r:id="rId4" name="FPMExcelClientSheetOptionstb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A1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3">
    <pageSetUpPr fitToPage="1"/>
  </sheetPr>
  <dimension ref="A1:K51"/>
  <sheetViews>
    <sheetView showGridLines="0" zoomScale="110" zoomScaleNormal="110" workbookViewId="0"/>
  </sheetViews>
  <sheetFormatPr baseColWidth="10" defaultColWidth="0" defaultRowHeight="16.5" customHeight="1" zeroHeight="1"/>
  <cols>
    <col min="1" max="1" width="44" style="37" customWidth="1"/>
    <col min="2" max="2" width="17.28515625" style="37" customWidth="1"/>
    <col min="3" max="3" width="11.42578125" style="37" customWidth="1"/>
    <col min="4" max="4" width="4.85546875" style="37" customWidth="1"/>
    <col min="5" max="5" width="11.42578125" style="37" customWidth="1"/>
    <col min="6" max="6" width="8.85546875" style="37" customWidth="1"/>
    <col min="7" max="7" width="13.5703125" style="37" customWidth="1"/>
    <col min="8" max="8" width="11.42578125" style="37" hidden="1" customWidth="1"/>
    <col min="9" max="11" width="0" style="37" hidden="1" customWidth="1"/>
    <col min="12" max="16384" width="11.42578125" style="37" hidden="1"/>
  </cols>
  <sheetData>
    <row r="1" spans="1:6" ht="18.75">
      <c r="A1" s="35" t="s">
        <v>110</v>
      </c>
      <c r="B1" s="35"/>
    </row>
    <row r="2" spans="1:6" ht="17.25" thickBot="1">
      <c r="A2" s="143" t="s">
        <v>4</v>
      </c>
      <c r="B2" s="143"/>
      <c r="C2" s="144"/>
      <c r="D2" s="144"/>
      <c r="E2" s="144"/>
      <c r="F2" s="144"/>
    </row>
    <row r="3" spans="1:6" ht="27.75" customHeight="1" thickTop="1" thickBot="1">
      <c r="A3" s="40"/>
      <c r="B3" s="40"/>
      <c r="C3" s="145" t="s">
        <v>111</v>
      </c>
      <c r="D3" s="146"/>
      <c r="E3" s="147" t="s">
        <v>112</v>
      </c>
      <c r="F3" s="148"/>
    </row>
    <row r="4" spans="1:6">
      <c r="A4" s="149" t="s">
        <v>113</v>
      </c>
      <c r="B4" s="149"/>
      <c r="C4" s="41"/>
      <c r="D4" s="41"/>
      <c r="E4" s="41"/>
      <c r="F4" s="69"/>
    </row>
    <row r="5" spans="1:6">
      <c r="A5" s="150" t="s">
        <v>114</v>
      </c>
    </row>
    <row r="6" spans="1:6">
      <c r="A6" s="37" t="s">
        <v>115</v>
      </c>
      <c r="B6" s="151" t="s">
        <v>116</v>
      </c>
      <c r="C6" s="47">
        <v>23469.409819425615</v>
      </c>
      <c r="D6" s="151" t="s">
        <v>116</v>
      </c>
      <c r="E6" s="47">
        <v>18766.855587531627</v>
      </c>
      <c r="F6" s="152"/>
    </row>
    <row r="7" spans="1:6">
      <c r="A7" s="37" t="s">
        <v>117</v>
      </c>
      <c r="C7" s="47">
        <v>13766.191813661961</v>
      </c>
      <c r="E7" s="47">
        <v>17576</v>
      </c>
      <c r="F7" s="152"/>
    </row>
    <row r="8" spans="1:6">
      <c r="A8" s="37" t="s">
        <v>118</v>
      </c>
      <c r="C8" s="47">
        <v>11384.914846403524</v>
      </c>
      <c r="E8" s="47">
        <v>11364.221781186678</v>
      </c>
      <c r="F8" s="152"/>
    </row>
    <row r="9" spans="1:6">
      <c r="A9" s="37" t="s">
        <v>119</v>
      </c>
      <c r="C9" s="47">
        <v>8330.4156089282005</v>
      </c>
      <c r="E9" s="47">
        <v>7949.6743052662496</v>
      </c>
      <c r="F9" s="152"/>
    </row>
    <row r="10" spans="1:6">
      <c r="A10" s="76" t="s">
        <v>120</v>
      </c>
      <c r="B10" s="76"/>
      <c r="C10" s="77">
        <v>56950.9320884193</v>
      </c>
      <c r="D10" s="76"/>
      <c r="E10" s="77">
        <v>55657</v>
      </c>
      <c r="F10" s="125"/>
    </row>
    <row r="11" spans="1:6">
      <c r="A11" s="150" t="s">
        <v>121</v>
      </c>
      <c r="B11" s="150"/>
      <c r="C11" s="47"/>
      <c r="E11" s="47"/>
      <c r="F11" s="152"/>
    </row>
    <row r="12" spans="1:6">
      <c r="A12" s="37" t="s">
        <v>121</v>
      </c>
      <c r="C12" s="47">
        <v>121441.63143250237</v>
      </c>
      <c r="E12" s="47">
        <v>121968</v>
      </c>
      <c r="F12" s="152"/>
    </row>
    <row r="13" spans="1:6">
      <c r="A13" s="37" t="s">
        <v>122</v>
      </c>
      <c r="C13" s="47">
        <v>-48918.1861606073</v>
      </c>
      <c r="E13" s="47">
        <v>-46141</v>
      </c>
      <c r="F13" s="152"/>
    </row>
    <row r="14" spans="1:6">
      <c r="A14" s="76" t="s">
        <v>123</v>
      </c>
      <c r="B14" s="76"/>
      <c r="C14" s="77">
        <v>72523.445271895063</v>
      </c>
      <c r="D14" s="76"/>
      <c r="E14" s="77">
        <v>75827.334389812793</v>
      </c>
      <c r="F14" s="125"/>
    </row>
    <row r="15" spans="1:6">
      <c r="A15" s="37" t="s">
        <v>124</v>
      </c>
      <c r="C15" s="47">
        <v>11327.228857379507</v>
      </c>
      <c r="E15" s="47">
        <v>12540</v>
      </c>
      <c r="F15" s="152"/>
    </row>
    <row r="16" spans="1:6">
      <c r="A16" s="37" t="s">
        <v>125</v>
      </c>
      <c r="C16" s="47">
        <v>122393.68301566785</v>
      </c>
      <c r="E16" s="47">
        <v>124242.9462641647</v>
      </c>
      <c r="F16" s="152"/>
    </row>
    <row r="17" spans="1:7">
      <c r="A17" s="37" t="s">
        <v>126</v>
      </c>
      <c r="C17" s="47">
        <v>18270.895969707602</v>
      </c>
      <c r="E17" s="47">
        <v>17409.807092568004</v>
      </c>
      <c r="F17" s="152"/>
    </row>
    <row r="18" spans="1:7">
      <c r="A18" s="153" t="s">
        <v>127</v>
      </c>
      <c r="B18" s="154" t="s">
        <v>116</v>
      </c>
      <c r="C18" s="155">
        <v>281466.18520306936</v>
      </c>
      <c r="D18" s="154" t="s">
        <v>116</v>
      </c>
      <c r="E18" s="155">
        <v>285677</v>
      </c>
      <c r="F18" s="156"/>
    </row>
    <row r="19" spans="1:7" ht="17.25" thickBot="1">
      <c r="A19" s="157"/>
      <c r="B19" s="157"/>
      <c r="C19" s="158"/>
      <c r="D19" s="157"/>
      <c r="E19" s="158"/>
      <c r="F19" s="69"/>
    </row>
    <row r="20" spans="1:7">
      <c r="A20" s="149" t="s">
        <v>128</v>
      </c>
      <c r="B20" s="149"/>
      <c r="C20" s="159"/>
      <c r="D20" s="149"/>
      <c r="E20" s="159"/>
      <c r="F20" s="160"/>
    </row>
    <row r="21" spans="1:7">
      <c r="A21" s="150" t="s">
        <v>129</v>
      </c>
      <c r="C21" s="47"/>
      <c r="E21" s="47"/>
      <c r="F21" s="47"/>
      <c r="G21" s="47"/>
    </row>
    <row r="22" spans="1:7">
      <c r="A22" s="37" t="s">
        <v>130</v>
      </c>
      <c r="B22" s="151" t="s">
        <v>116</v>
      </c>
      <c r="C22" s="47">
        <v>12003.237615373815</v>
      </c>
      <c r="D22" s="151" t="s">
        <v>116</v>
      </c>
      <c r="E22" s="47">
        <v>12171.169785164147</v>
      </c>
      <c r="F22" s="47"/>
      <c r="G22" s="47"/>
    </row>
    <row r="23" spans="1:7">
      <c r="A23" s="37" t="s">
        <v>131</v>
      </c>
      <c r="C23" s="47">
        <v>16728.177763528343</v>
      </c>
      <c r="E23" s="47">
        <v>19956</v>
      </c>
      <c r="F23" s="152"/>
      <c r="G23" s="47"/>
    </row>
    <row r="24" spans="1:7">
      <c r="A24" s="37" t="s">
        <v>132</v>
      </c>
      <c r="C24" s="47">
        <v>20810.121071095298</v>
      </c>
      <c r="E24" s="47">
        <v>23467</v>
      </c>
      <c r="F24" s="152"/>
      <c r="G24" s="47"/>
    </row>
    <row r="25" spans="1:7">
      <c r="A25" s="76" t="s">
        <v>129</v>
      </c>
      <c r="B25" s="76"/>
      <c r="C25" s="77">
        <v>49541.53644999746</v>
      </c>
      <c r="D25" s="76"/>
      <c r="E25" s="77">
        <v>55595</v>
      </c>
      <c r="F25" s="125"/>
    </row>
    <row r="26" spans="1:7">
      <c r="A26" s="37" t="s">
        <v>133</v>
      </c>
      <c r="C26" s="47">
        <v>81258.23438900178</v>
      </c>
      <c r="E26" s="47">
        <v>71188.91775437718</v>
      </c>
      <c r="F26" s="152"/>
      <c r="G26" s="47"/>
    </row>
    <row r="27" spans="1:7">
      <c r="A27" s="37" t="s">
        <v>134</v>
      </c>
      <c r="C27" s="47">
        <v>17837.658406405444</v>
      </c>
      <c r="E27" s="47">
        <v>18184.191244914218</v>
      </c>
      <c r="F27" s="152"/>
      <c r="G27" s="152"/>
    </row>
    <row r="28" spans="1:7">
      <c r="A28" s="76" t="s">
        <v>135</v>
      </c>
      <c r="B28" s="76"/>
      <c r="C28" s="77">
        <v>148637.4292454047</v>
      </c>
      <c r="D28" s="76"/>
      <c r="E28" s="77">
        <v>144968</v>
      </c>
      <c r="F28" s="125"/>
      <c r="G28" s="152"/>
    </row>
    <row r="29" spans="1:7">
      <c r="A29" s="150" t="s">
        <v>136</v>
      </c>
      <c r="C29" s="47"/>
      <c r="E29" s="47"/>
      <c r="F29" s="152"/>
    </row>
    <row r="30" spans="1:7">
      <c r="A30" s="37" t="s">
        <v>46</v>
      </c>
      <c r="C30" s="47">
        <v>17049.470455634109</v>
      </c>
      <c r="E30" s="47">
        <v>18141</v>
      </c>
      <c r="F30" s="152"/>
    </row>
    <row r="31" spans="1:7">
      <c r="A31" s="37" t="s">
        <v>137</v>
      </c>
      <c r="C31" s="47">
        <v>115779.28568188993</v>
      </c>
      <c r="E31" s="47">
        <v>122568</v>
      </c>
      <c r="F31" s="152"/>
    </row>
    <row r="32" spans="1:7">
      <c r="A32" s="76" t="s">
        <v>138</v>
      </c>
      <c r="B32" s="76"/>
      <c r="C32" s="77">
        <v>132828.75613752406</v>
      </c>
      <c r="D32" s="76"/>
      <c r="E32" s="77">
        <v>140710</v>
      </c>
      <c r="F32" s="125"/>
    </row>
    <row r="33" spans="1:8" ht="17.25" thickBot="1">
      <c r="A33" s="161" t="s">
        <v>139</v>
      </c>
      <c r="B33" s="162" t="s">
        <v>116</v>
      </c>
      <c r="C33" s="163">
        <v>281466.18538292882</v>
      </c>
      <c r="D33" s="162" t="s">
        <v>116</v>
      </c>
      <c r="E33" s="163">
        <v>285677</v>
      </c>
      <c r="F33" s="156"/>
    </row>
    <row r="34" spans="1:8">
      <c r="A34" s="160"/>
      <c r="B34" s="164"/>
      <c r="C34" s="156"/>
      <c r="D34" s="164"/>
      <c r="E34" s="156"/>
      <c r="F34" s="156"/>
      <c r="G34" s="152"/>
    </row>
    <row r="35" spans="1:8" ht="72.75" hidden="1" customHeight="1">
      <c r="A35" s="165" t="s">
        <v>140</v>
      </c>
      <c r="B35" s="165"/>
      <c r="C35" s="165"/>
      <c r="D35" s="165"/>
      <c r="E35" s="165"/>
      <c r="F35" s="166"/>
      <c r="G35" s="94"/>
      <c r="H35" s="94"/>
    </row>
    <row r="36" spans="1:8">
      <c r="A36" s="167"/>
      <c r="B36" s="167"/>
      <c r="C36" s="167"/>
      <c r="D36" s="167"/>
      <c r="E36" s="167"/>
      <c r="F36" s="166"/>
      <c r="G36" s="94"/>
      <c r="H36" s="94"/>
    </row>
    <row r="37" spans="1:8" hidden="1">
      <c r="A37" s="167"/>
      <c r="B37" s="167"/>
      <c r="C37" s="167"/>
      <c r="D37" s="167"/>
      <c r="E37" s="167"/>
      <c r="F37" s="166"/>
      <c r="G37" s="94"/>
      <c r="H37" s="94"/>
    </row>
    <row r="38" spans="1:8" hidden="1"/>
    <row r="39" spans="1:8" hidden="1"/>
    <row r="40" spans="1:8" hidden="1"/>
    <row r="41" spans="1:8" hidden="1"/>
    <row r="42" spans="1:8" hidden="1"/>
    <row r="43" spans="1:8" hidden="1"/>
    <row r="44" spans="1:8" hidden="1"/>
    <row r="45" spans="1:8" hidden="1"/>
    <row r="46" spans="1:8" hidden="1"/>
    <row r="47" spans="1:8" hidden="1"/>
    <row r="48" spans="1:8" hidden="1"/>
    <row r="49" hidden="1"/>
    <row r="50" hidden="1"/>
    <row r="51" hidden="1"/>
  </sheetData>
  <mergeCells count="1">
    <mergeCell ref="A35:E35"/>
  </mergeCells>
  <pageMargins left="0.7" right="0.7" top="0.75" bottom="0.75" header="0.3" footer="0.3"/>
  <pageSetup paperSize="9" scale="89" orientation="portrait" r:id="rId1"/>
  <drawing r:id="rId2"/>
  <legacyDrawing r:id="rId3"/>
  <controls>
    <mc:AlternateContent xmlns:mc="http://schemas.openxmlformats.org/markup-compatibility/2006">
      <mc:Choice Requires="x14">
        <control shapeId="7169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1133475</xdr:colOff>
                <xdr:row>0</xdr:row>
                <xdr:rowOff>0</xdr:rowOff>
              </to>
            </anchor>
          </controlPr>
        </control>
      </mc:Choice>
      <mc:Fallback>
        <control shapeId="7169" r:id="rId4" name="FPMExcelClientSheetOptionstb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0">
    <tabColor rgb="FF00B050"/>
    <pageSetUpPr fitToPage="1"/>
  </sheetPr>
  <dimension ref="A1:R54"/>
  <sheetViews>
    <sheetView showGridLines="0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0" defaultRowHeight="0" customHeight="1" zeroHeight="1"/>
  <cols>
    <col min="1" max="1" width="0.7109375" style="37" customWidth="1"/>
    <col min="2" max="2" width="26" style="37" customWidth="1"/>
    <col min="3" max="7" width="9.85546875" style="37" customWidth="1"/>
    <col min="8" max="8" width="2.7109375" style="37" customWidth="1"/>
    <col min="9" max="9" width="9.5703125" style="37" customWidth="1"/>
    <col min="10" max="10" width="8.7109375" style="37" customWidth="1"/>
    <col min="11" max="11" width="11.140625" style="37" customWidth="1"/>
    <col min="12" max="13" width="8.7109375" style="37" customWidth="1"/>
    <col min="14" max="14" width="4.85546875" style="37" customWidth="1"/>
    <col min="15" max="15" width="8.7109375" style="37" customWidth="1"/>
    <col min="16" max="16" width="10" style="103" bestFit="1" customWidth="1"/>
    <col min="17" max="18" width="0" style="37" hidden="1" customWidth="1"/>
    <col min="19" max="16384" width="11.42578125" style="37" hidden="1"/>
  </cols>
  <sheetData>
    <row r="1" spans="2:16" ht="18.75">
      <c r="B1" s="35" t="s">
        <v>141</v>
      </c>
    </row>
    <row r="2" spans="2:16" ht="17.25" thickBot="1">
      <c r="B2" s="168" t="s">
        <v>142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6" ht="19.5" thickBot="1">
      <c r="B3" s="169" t="s">
        <v>143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1"/>
    </row>
    <row r="4" spans="2:16" ht="16.5" customHeight="1">
      <c r="B4" s="172" t="s">
        <v>144</v>
      </c>
      <c r="C4" s="173" t="s">
        <v>145</v>
      </c>
      <c r="D4" s="173"/>
      <c r="E4" s="173"/>
      <c r="F4" s="173"/>
      <c r="G4" s="174"/>
      <c r="H4"/>
      <c r="I4" s="175" t="s">
        <v>146</v>
      </c>
      <c r="J4" s="173"/>
      <c r="K4" s="173"/>
      <c r="L4" s="173"/>
      <c r="M4" s="174"/>
      <c r="N4" s="176"/>
      <c r="O4" s="177" t="s">
        <v>147</v>
      </c>
    </row>
    <row r="5" spans="2:16" ht="16.5" customHeight="1">
      <c r="B5" s="178"/>
      <c r="C5" s="179" t="s">
        <v>148</v>
      </c>
      <c r="D5" s="180" t="s">
        <v>149</v>
      </c>
      <c r="E5" s="180" t="s">
        <v>150</v>
      </c>
      <c r="F5" s="180" t="s">
        <v>151</v>
      </c>
      <c r="G5" s="181" t="s">
        <v>152</v>
      </c>
      <c r="I5" s="180" t="s">
        <v>148</v>
      </c>
      <c r="J5" s="180" t="s">
        <v>149</v>
      </c>
      <c r="K5" s="180" t="s">
        <v>150</v>
      </c>
      <c r="L5" s="180" t="s">
        <v>151</v>
      </c>
      <c r="M5" s="181" t="s">
        <v>152</v>
      </c>
      <c r="N5" s="182"/>
      <c r="O5" s="183" t="s">
        <v>153</v>
      </c>
    </row>
    <row r="6" spans="2:16" ht="16.5">
      <c r="B6" s="184" t="s">
        <v>154</v>
      </c>
      <c r="C6" s="185">
        <v>360.89831522841405</v>
      </c>
      <c r="D6" s="185">
        <v>29.00104734079402</v>
      </c>
      <c r="E6" s="185">
        <v>76.354012358464999</v>
      </c>
      <c r="F6" s="185">
        <v>32.446498334311975</v>
      </c>
      <c r="G6" s="186">
        <f>+SUM(C6:F6)</f>
        <v>498.69987326198503</v>
      </c>
      <c r="I6" s="187">
        <v>360.7</v>
      </c>
      <c r="J6" s="185">
        <v>28.4</v>
      </c>
      <c r="K6" s="185">
        <v>81.7</v>
      </c>
      <c r="L6" s="185">
        <v>29.5</v>
      </c>
      <c r="M6" s="186">
        <v>500.3</v>
      </c>
      <c r="N6" s="188"/>
      <c r="O6" s="189">
        <v>-3.1089722461326019E-3</v>
      </c>
      <c r="P6" s="190">
        <v>479.67643719472596</v>
      </c>
    </row>
    <row r="7" spans="2:16" ht="16.5">
      <c r="B7" s="184" t="s">
        <v>155</v>
      </c>
      <c r="C7" s="191">
        <v>45.482111588686998</v>
      </c>
      <c r="D7" s="191">
        <v>2.6294171462109999</v>
      </c>
      <c r="E7" s="191">
        <v>0.14794088029999999</v>
      </c>
      <c r="F7" s="191">
        <v>5.2457421469329999</v>
      </c>
      <c r="G7" s="192">
        <f>+SUM(C7:F7)</f>
        <v>53.50521176213099</v>
      </c>
      <c r="I7" s="193">
        <v>35.700000000000003</v>
      </c>
      <c r="J7" s="191">
        <v>2.6</v>
      </c>
      <c r="K7" s="191">
        <v>0.1</v>
      </c>
      <c r="L7" s="191">
        <v>5</v>
      </c>
      <c r="M7" s="192">
        <v>43.4</v>
      </c>
      <c r="N7" s="188"/>
      <c r="O7" s="194">
        <v>0.23219324126504604</v>
      </c>
      <c r="P7" s="190">
        <v>42.252129689999997</v>
      </c>
    </row>
    <row r="8" spans="2:16" ht="16.5">
      <c r="B8" s="195" t="s">
        <v>156</v>
      </c>
      <c r="C8" s="196">
        <f>+SUM(C6:C7)</f>
        <v>406.38042681710107</v>
      </c>
      <c r="D8" s="196">
        <f>+SUM(D6:D7)</f>
        <v>31.630464487005021</v>
      </c>
      <c r="E8" s="196">
        <f t="shared" ref="E8:F8" si="0">+SUM(E6:E7)</f>
        <v>76.501953238764997</v>
      </c>
      <c r="F8" s="196">
        <f t="shared" si="0"/>
        <v>37.692240481244973</v>
      </c>
      <c r="G8" s="197">
        <f>SUM(G6:G7)</f>
        <v>552.20508502411599</v>
      </c>
      <c r="H8" s="160"/>
      <c r="I8" s="198">
        <v>396.3</v>
      </c>
      <c r="J8" s="196">
        <v>31</v>
      </c>
      <c r="K8" s="196">
        <v>81.900000000000006</v>
      </c>
      <c r="L8" s="196">
        <v>34.5</v>
      </c>
      <c r="M8" s="197">
        <v>543.70000000000005</v>
      </c>
      <c r="N8" s="199"/>
      <c r="O8" s="200">
        <v>1.5684265180698986E-2</v>
      </c>
      <c r="P8" s="190"/>
    </row>
    <row r="9" spans="2:16" ht="16.5">
      <c r="B9" s="184" t="s">
        <v>157</v>
      </c>
      <c r="C9" s="191">
        <v>47.312180324010093</v>
      </c>
      <c r="D9" s="191">
        <v>7.8873356056600086</v>
      </c>
      <c r="E9" s="191">
        <v>2.7357295575200022</v>
      </c>
      <c r="F9" s="191">
        <v>3.8659899427299691</v>
      </c>
      <c r="G9" s="192">
        <f>+SUM(C9:F9)</f>
        <v>61.801235429920069</v>
      </c>
      <c r="I9" s="193">
        <v>48.9</v>
      </c>
      <c r="J9" s="191">
        <v>7.7</v>
      </c>
      <c r="K9" s="191">
        <v>2.7</v>
      </c>
      <c r="L9" s="191">
        <v>5.7</v>
      </c>
      <c r="M9" s="192">
        <v>64.900000000000006</v>
      </c>
      <c r="N9" s="188"/>
      <c r="O9" s="194">
        <v>-4.8129757454173805E-2</v>
      </c>
      <c r="P9" s="190">
        <v>75.756704621040001</v>
      </c>
    </row>
    <row r="10" spans="2:16" ht="16.5">
      <c r="B10" s="184" t="s">
        <v>158</v>
      </c>
      <c r="C10" s="191" t="s">
        <v>159</v>
      </c>
      <c r="D10" s="191" t="s">
        <v>159</v>
      </c>
      <c r="E10" s="191" t="s">
        <v>159</v>
      </c>
      <c r="F10" s="191" t="s">
        <v>159</v>
      </c>
      <c r="G10" s="192" t="s">
        <v>159</v>
      </c>
      <c r="I10" s="193">
        <v>11.6</v>
      </c>
      <c r="J10" s="191">
        <v>1.2</v>
      </c>
      <c r="K10" s="191">
        <v>0.1</v>
      </c>
      <c r="L10" s="191">
        <v>0.4</v>
      </c>
      <c r="M10" s="192">
        <v>13.3</v>
      </c>
      <c r="N10" s="188"/>
      <c r="O10" s="194" t="s">
        <v>159</v>
      </c>
      <c r="P10" s="190">
        <v>35.258635416671801</v>
      </c>
    </row>
    <row r="11" spans="2:16" ht="16.5">
      <c r="B11" s="184" t="s">
        <v>160</v>
      </c>
      <c r="C11" s="191">
        <v>149.98325893199996</v>
      </c>
      <c r="D11" s="191">
        <v>9.6681570519999855</v>
      </c>
      <c r="E11" s="191">
        <v>1.550012904999998</v>
      </c>
      <c r="F11" s="191">
        <v>9.6437559309999994</v>
      </c>
      <c r="G11" s="201">
        <f>+SUM(C11:F11)</f>
        <v>170.84518481999993</v>
      </c>
      <c r="I11" s="193">
        <v>149.80000000000001</v>
      </c>
      <c r="J11" s="191">
        <v>7.5</v>
      </c>
      <c r="K11" s="191">
        <v>1.3</v>
      </c>
      <c r="L11" s="191">
        <v>7.7</v>
      </c>
      <c r="M11" s="201">
        <v>166.3</v>
      </c>
      <c r="N11" s="188"/>
      <c r="O11" s="202">
        <v>2.7128331339565603E-2</v>
      </c>
      <c r="P11" s="190">
        <v>146.911054361</v>
      </c>
    </row>
    <row r="12" spans="2:16" ht="16.5">
      <c r="B12" s="184" t="s">
        <v>161</v>
      </c>
      <c r="C12" s="191">
        <v>30.954660450394918</v>
      </c>
      <c r="D12" s="191">
        <v>3.6385267816164832</v>
      </c>
      <c r="E12" s="191">
        <v>1.0305648811800021</v>
      </c>
      <c r="F12" s="191">
        <v>2.4851306919511797</v>
      </c>
      <c r="G12" s="192">
        <f>+SUM(C12:F12)</f>
        <v>38.108882805142585</v>
      </c>
      <c r="I12" s="193">
        <v>37.6</v>
      </c>
      <c r="J12" s="191">
        <v>4.5999999999999996</v>
      </c>
      <c r="K12" s="191">
        <v>0.7</v>
      </c>
      <c r="L12" s="191">
        <v>3.4</v>
      </c>
      <c r="M12" s="192">
        <v>46.3</v>
      </c>
      <c r="N12" s="188"/>
      <c r="O12" s="194">
        <v>-0.1763519903832067</v>
      </c>
      <c r="P12" s="190">
        <v>44.596486268870599</v>
      </c>
    </row>
    <row r="13" spans="2:16" ht="16.5">
      <c r="B13" s="195" t="s">
        <v>162</v>
      </c>
      <c r="C13" s="196">
        <f>+SUM(C9:C12)</f>
        <v>228.25009970640497</v>
      </c>
      <c r="D13" s="196">
        <f t="shared" ref="D13:F13" si="1">+SUM(D9:D12)</f>
        <v>21.194019439276477</v>
      </c>
      <c r="E13" s="196">
        <f t="shared" si="1"/>
        <v>5.3163073437000019</v>
      </c>
      <c r="F13" s="196">
        <f t="shared" si="1"/>
        <v>15.99487656568115</v>
      </c>
      <c r="G13" s="197">
        <f>+SUM(G9:G12)</f>
        <v>270.7553030550626</v>
      </c>
      <c r="H13" s="119"/>
      <c r="I13" s="198">
        <v>247.8</v>
      </c>
      <c r="J13" s="196">
        <v>21</v>
      </c>
      <c r="K13" s="196">
        <v>4.7</v>
      </c>
      <c r="L13" s="196">
        <v>17.2</v>
      </c>
      <c r="M13" s="197">
        <v>290.8</v>
      </c>
      <c r="N13" s="199"/>
      <c r="O13" s="200">
        <v>-6.8900710964259315E-2</v>
      </c>
      <c r="P13" s="190"/>
    </row>
    <row r="14" spans="2:16" ht="16.5">
      <c r="B14" s="184" t="s">
        <v>163</v>
      </c>
      <c r="C14" s="191">
        <v>126.84696463079561</v>
      </c>
      <c r="D14" s="191">
        <v>7.3975774333586797</v>
      </c>
      <c r="E14" s="191">
        <v>11.901188964271901</v>
      </c>
      <c r="F14" s="191">
        <v>8.0374139072510093</v>
      </c>
      <c r="G14" s="192">
        <f>+SUM(C14:F14)</f>
        <v>154.18314493567723</v>
      </c>
      <c r="I14" s="193">
        <v>127.9</v>
      </c>
      <c r="J14" s="191">
        <v>7.5</v>
      </c>
      <c r="K14" s="191">
        <v>9</v>
      </c>
      <c r="L14" s="191">
        <v>16.2</v>
      </c>
      <c r="M14" s="192">
        <v>160.5</v>
      </c>
      <c r="N14" s="188"/>
      <c r="O14" s="194">
        <v>-3.9571063850091903E-2</v>
      </c>
      <c r="P14" s="190"/>
    </row>
    <row r="15" spans="2:16" ht="16.5">
      <c r="B15" s="195" t="s">
        <v>164</v>
      </c>
      <c r="C15" s="196">
        <f>+C14</f>
        <v>126.84696463079561</v>
      </c>
      <c r="D15" s="196">
        <f t="shared" ref="D15:F15" si="2">+D14</f>
        <v>7.3975774333586797</v>
      </c>
      <c r="E15" s="196">
        <f t="shared" si="2"/>
        <v>11.901188964271901</v>
      </c>
      <c r="F15" s="196">
        <f t="shared" si="2"/>
        <v>8.0374139072510093</v>
      </c>
      <c r="G15" s="197">
        <f>G14</f>
        <v>154.18314493567723</v>
      </c>
      <c r="I15" s="198">
        <v>127.9</v>
      </c>
      <c r="J15" s="196">
        <v>7.5</v>
      </c>
      <c r="K15" s="196">
        <v>9</v>
      </c>
      <c r="L15" s="196">
        <v>16.2</v>
      </c>
      <c r="M15" s="197">
        <v>160.5</v>
      </c>
      <c r="N15" s="199"/>
      <c r="O15" s="200">
        <f>+O14</f>
        <v>-3.9571063850091903E-2</v>
      </c>
      <c r="P15" s="190"/>
    </row>
    <row r="16" spans="2:16" ht="16.5">
      <c r="B16" s="203" t="s">
        <v>152</v>
      </c>
      <c r="C16" s="204">
        <f>+C8+C13+C15</f>
        <v>761.47749115430156</v>
      </c>
      <c r="D16" s="204">
        <f>+D8+D13+D15</f>
        <v>60.222061359640179</v>
      </c>
      <c r="E16" s="204">
        <f>+E8+E13+E15</f>
        <v>93.719449546736897</v>
      </c>
      <c r="F16" s="204">
        <f>+F8+F13+F15</f>
        <v>61.724530954177126</v>
      </c>
      <c r="G16" s="205">
        <f>+G8+G13+G15</f>
        <v>977.14353301485573</v>
      </c>
      <c r="I16" s="206">
        <v>772</v>
      </c>
      <c r="J16" s="204">
        <v>59.6</v>
      </c>
      <c r="K16" s="204">
        <v>95.5</v>
      </c>
      <c r="L16" s="204">
        <v>67.900000000000006</v>
      </c>
      <c r="M16" s="205">
        <v>995</v>
      </c>
      <c r="N16" s="199"/>
      <c r="O16" s="207">
        <v>-1.7950758883333306E-2</v>
      </c>
    </row>
    <row r="17" spans="2:16" ht="16.5">
      <c r="B17" s="129" t="s">
        <v>165</v>
      </c>
      <c r="G17" s="51"/>
      <c r="P17" s="190"/>
    </row>
    <row r="18" spans="2:16" ht="15" customHeight="1">
      <c r="B18" s="129" t="s">
        <v>166</v>
      </c>
      <c r="P18" s="190"/>
    </row>
    <row r="19" spans="2:16" ht="8.25" customHeight="1" thickBot="1">
      <c r="B19" s="129"/>
      <c r="P19" s="190"/>
    </row>
    <row r="20" spans="2:16" ht="19.5" thickBot="1">
      <c r="B20" s="169" t="s">
        <v>167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1"/>
      <c r="P20" s="190"/>
    </row>
    <row r="21" spans="2:16" ht="16.5">
      <c r="B21" s="172" t="s">
        <v>168</v>
      </c>
      <c r="C21" s="173" t="str">
        <f>+C4</f>
        <v>2T 2018</v>
      </c>
      <c r="D21" s="173"/>
      <c r="E21" s="173"/>
      <c r="F21" s="173"/>
      <c r="G21" s="174"/>
      <c r="H21"/>
      <c r="I21" s="175" t="str">
        <f>+I4</f>
        <v>2T 2017</v>
      </c>
      <c r="J21" s="173"/>
      <c r="K21" s="173"/>
      <c r="L21" s="173"/>
      <c r="M21" s="174"/>
      <c r="N21" s="208"/>
      <c r="O21" s="177" t="s">
        <v>147</v>
      </c>
      <c r="P21" s="190"/>
    </row>
    <row r="22" spans="2:16" ht="16.5">
      <c r="B22" s="178"/>
      <c r="C22" s="179" t="s">
        <v>148</v>
      </c>
      <c r="D22" s="209" t="s">
        <v>169</v>
      </c>
      <c r="E22" s="210"/>
      <c r="F22" s="180" t="s">
        <v>151</v>
      </c>
      <c r="G22" s="180" t="s">
        <v>152</v>
      </c>
      <c r="I22" s="180" t="s">
        <v>148</v>
      </c>
      <c r="J22" s="209" t="s">
        <v>169</v>
      </c>
      <c r="K22" s="210"/>
      <c r="L22" s="180" t="s">
        <v>151</v>
      </c>
      <c r="M22" s="180" t="s">
        <v>152</v>
      </c>
      <c r="N22" s="182"/>
      <c r="O22" s="183" t="s">
        <v>153</v>
      </c>
      <c r="P22" s="190"/>
    </row>
    <row r="23" spans="2:16" ht="16.5">
      <c r="B23" s="184" t="s">
        <v>154</v>
      </c>
      <c r="C23" s="185">
        <v>2154.8353356437869</v>
      </c>
      <c r="D23" s="211">
        <v>211.45505184391999</v>
      </c>
      <c r="E23" s="211"/>
      <c r="F23" s="185">
        <v>261.24997187229303</v>
      </c>
      <c r="G23" s="186">
        <f>+SUM(C23:F23)</f>
        <v>2627.5403593599999</v>
      </c>
      <c r="H23" s="212"/>
      <c r="I23" s="187">
        <v>2169.3000000000002</v>
      </c>
      <c r="J23" s="213">
        <v>207.4</v>
      </c>
      <c r="K23" s="213"/>
      <c r="L23" s="185">
        <v>246.8</v>
      </c>
      <c r="M23" s="186">
        <v>2623.6</v>
      </c>
      <c r="N23" s="188"/>
      <c r="O23" s="189">
        <v>1.5206843147061999E-3</v>
      </c>
      <c r="P23" s="190">
        <v>2539.5142782022513</v>
      </c>
    </row>
    <row r="24" spans="2:16" ht="16.5">
      <c r="B24" s="184" t="s">
        <v>155</v>
      </c>
      <c r="C24" s="191">
        <v>364.93333129398036</v>
      </c>
      <c r="D24" s="211">
        <v>15.996143542891705</v>
      </c>
      <c r="E24" s="211"/>
      <c r="F24" s="191">
        <v>63.723839448292892</v>
      </c>
      <c r="G24" s="192">
        <f>+SUM(C24:F24)</f>
        <v>444.65331428516498</v>
      </c>
      <c r="H24" s="212"/>
      <c r="I24" s="193">
        <v>293.3</v>
      </c>
      <c r="J24" s="211">
        <v>15.7</v>
      </c>
      <c r="K24" s="211"/>
      <c r="L24" s="191">
        <v>65</v>
      </c>
      <c r="M24" s="192">
        <v>374</v>
      </c>
      <c r="N24" s="188"/>
      <c r="O24" s="194">
        <v>0.18899720505291095</v>
      </c>
      <c r="P24" s="190">
        <v>368.84295300000002</v>
      </c>
    </row>
    <row r="25" spans="2:16" ht="16.5">
      <c r="B25" s="195" t="s">
        <v>156</v>
      </c>
      <c r="C25" s="196">
        <f>+SUM(C23:C24)</f>
        <v>2519.7686669377672</v>
      </c>
      <c r="D25" s="214">
        <f>+SUM(D23:E24)</f>
        <v>227.45119538681169</v>
      </c>
      <c r="E25" s="214"/>
      <c r="F25" s="196">
        <f t="shared" ref="F25" si="3">+SUM(F23:F24)</f>
        <v>324.97381132058592</v>
      </c>
      <c r="G25" s="197">
        <f>SUM(G23:G24)</f>
        <v>3072.1936736451648</v>
      </c>
      <c r="H25" s="215"/>
      <c r="I25" s="198">
        <v>2462.6</v>
      </c>
      <c r="J25" s="214">
        <v>223.2</v>
      </c>
      <c r="K25" s="214"/>
      <c r="L25" s="196">
        <v>311.8</v>
      </c>
      <c r="M25" s="197">
        <v>2997.5</v>
      </c>
      <c r="N25" s="199"/>
      <c r="O25" s="200">
        <v>2.4910397348822055E-2</v>
      </c>
      <c r="P25" s="190"/>
    </row>
    <row r="26" spans="2:16" ht="16.5">
      <c r="B26" s="184" t="s">
        <v>157</v>
      </c>
      <c r="C26" s="191">
        <v>347.95580915975472</v>
      </c>
      <c r="D26" s="211">
        <v>82.166655996933017</v>
      </c>
      <c r="E26" s="211"/>
      <c r="F26" s="191">
        <v>44.426498843312267</v>
      </c>
      <c r="G26" s="192">
        <f>+SUM(C26:F26)</f>
        <v>474.54896400000001</v>
      </c>
      <c r="H26" s="212"/>
      <c r="I26" s="193">
        <v>371.2</v>
      </c>
      <c r="J26" s="211">
        <v>72.400000000000006</v>
      </c>
      <c r="K26" s="211"/>
      <c r="L26" s="191">
        <v>56.4</v>
      </c>
      <c r="M26" s="192">
        <v>500</v>
      </c>
      <c r="N26" s="188"/>
      <c r="O26" s="194">
        <v>-5.0938753217188104E-2</v>
      </c>
      <c r="P26" s="190">
        <v>605.74801400000001</v>
      </c>
    </row>
    <row r="27" spans="2:16" ht="16.5">
      <c r="B27" s="184" t="s">
        <v>158</v>
      </c>
      <c r="C27" s="191" t="s">
        <v>159</v>
      </c>
      <c r="D27" s="211" t="s">
        <v>159</v>
      </c>
      <c r="E27" s="211"/>
      <c r="F27" s="191" t="s">
        <v>159</v>
      </c>
      <c r="G27" s="192" t="s">
        <v>159</v>
      </c>
      <c r="H27" s="212"/>
      <c r="I27" s="193">
        <v>84.1</v>
      </c>
      <c r="J27" s="211">
        <v>9.9</v>
      </c>
      <c r="K27" s="211"/>
      <c r="L27" s="191">
        <v>4.9000000000000004</v>
      </c>
      <c r="M27" s="192">
        <v>98.8</v>
      </c>
      <c r="N27" s="188"/>
      <c r="O27" s="194" t="s">
        <v>159</v>
      </c>
      <c r="P27" s="190">
        <v>195.05862500000001</v>
      </c>
    </row>
    <row r="28" spans="2:16" ht="16.5">
      <c r="B28" s="184" t="s">
        <v>160</v>
      </c>
      <c r="C28" s="191">
        <v>936.08333009799719</v>
      </c>
      <c r="D28" s="211">
        <v>82.240800944000014</v>
      </c>
      <c r="E28" s="211"/>
      <c r="F28" s="191">
        <v>107.16926514500003</v>
      </c>
      <c r="G28" s="192">
        <f>+SUM(C28:F28)</f>
        <v>1125.4933961869972</v>
      </c>
      <c r="H28" s="212"/>
      <c r="I28" s="193">
        <v>924.4</v>
      </c>
      <c r="J28" s="211">
        <v>67.5</v>
      </c>
      <c r="K28" s="211"/>
      <c r="L28" s="191">
        <v>88.3</v>
      </c>
      <c r="M28" s="192">
        <v>1080.2</v>
      </c>
      <c r="N28" s="188"/>
      <c r="O28" s="194">
        <v>4.1893307616854836E-2</v>
      </c>
      <c r="P28" s="190">
        <v>971.5222857739991</v>
      </c>
    </row>
    <row r="29" spans="2:16" ht="16.5">
      <c r="B29" s="184" t="s">
        <v>161</v>
      </c>
      <c r="C29" s="191">
        <v>169.538408</v>
      </c>
      <c r="D29" s="211">
        <v>20.519082000000001</v>
      </c>
      <c r="E29" s="211"/>
      <c r="F29" s="191">
        <v>18.096893000000001</v>
      </c>
      <c r="G29" s="192">
        <f>+SUM(C29:F29)</f>
        <v>208.154383</v>
      </c>
      <c r="H29" s="212"/>
      <c r="I29" s="193">
        <v>187</v>
      </c>
      <c r="J29" s="211">
        <v>23.3</v>
      </c>
      <c r="K29" s="211"/>
      <c r="L29" s="191">
        <v>22.8</v>
      </c>
      <c r="M29" s="192">
        <v>233.1</v>
      </c>
      <c r="N29" s="188"/>
      <c r="O29" s="194">
        <v>-0.10712810458457767</v>
      </c>
      <c r="P29" s="190">
        <v>227.52050399999999</v>
      </c>
    </row>
    <row r="30" spans="2:16" ht="16.5">
      <c r="B30" s="195" t="s">
        <v>162</v>
      </c>
      <c r="C30" s="196">
        <f>+SUM(C26:C29)</f>
        <v>1453.577547257752</v>
      </c>
      <c r="D30" s="214">
        <f>+SUM(D26:E29)</f>
        <v>184.92653894093303</v>
      </c>
      <c r="E30" s="214"/>
      <c r="F30" s="196">
        <f t="shared" ref="F30" si="4">+SUM(F26:F29)</f>
        <v>169.69265698831228</v>
      </c>
      <c r="G30" s="197">
        <f>+SUM(G26:G29)</f>
        <v>1808.1967431869973</v>
      </c>
      <c r="H30" s="216"/>
      <c r="I30" s="198">
        <v>1566.7</v>
      </c>
      <c r="J30" s="214">
        <v>173.1</v>
      </c>
      <c r="K30" s="214"/>
      <c r="L30" s="196">
        <v>172.4</v>
      </c>
      <c r="M30" s="197">
        <v>1912.2</v>
      </c>
      <c r="N30" s="199"/>
      <c r="O30" s="200">
        <v>-5.4396952849909974E-2</v>
      </c>
      <c r="P30" s="190"/>
    </row>
    <row r="31" spans="2:16" ht="16.5">
      <c r="B31" s="184" t="s">
        <v>163</v>
      </c>
      <c r="C31" s="191">
        <v>1636.4706037972564</v>
      </c>
      <c r="D31" s="211">
        <v>92.353926982999766</v>
      </c>
      <c r="E31" s="211"/>
      <c r="F31" s="191">
        <v>89.931521219743672</v>
      </c>
      <c r="G31" s="192">
        <f>+SUM(C31:F31)</f>
        <v>1818.756052</v>
      </c>
      <c r="I31" s="193">
        <v>1573.2</v>
      </c>
      <c r="J31" s="211">
        <v>88.1</v>
      </c>
      <c r="K31" s="211"/>
      <c r="L31" s="191">
        <v>119.3</v>
      </c>
      <c r="M31" s="192">
        <v>1780.5</v>
      </c>
      <c r="N31" s="188"/>
      <c r="O31" s="194">
        <v>2.1482133906150835E-2</v>
      </c>
      <c r="P31" s="190"/>
    </row>
    <row r="32" spans="2:16" ht="16.5">
      <c r="B32" s="195" t="s">
        <v>164</v>
      </c>
      <c r="C32" s="196">
        <f>+C31</f>
        <v>1636.4706037972564</v>
      </c>
      <c r="D32" s="214">
        <f>+D31</f>
        <v>92.353926982999766</v>
      </c>
      <c r="E32" s="214"/>
      <c r="F32" s="196">
        <f t="shared" ref="F32" si="5">+F31</f>
        <v>89.931521219743672</v>
      </c>
      <c r="G32" s="197">
        <f>G31</f>
        <v>1818.756052</v>
      </c>
      <c r="H32" s="216"/>
      <c r="I32" s="198">
        <f>SUM(I31)</f>
        <v>1573.2</v>
      </c>
      <c r="J32" s="214">
        <f t="shared" ref="J32:M32" si="6">SUM(J31)</f>
        <v>88.1</v>
      </c>
      <c r="K32" s="214">
        <f t="shared" si="6"/>
        <v>0</v>
      </c>
      <c r="L32" s="196">
        <f t="shared" si="6"/>
        <v>119.3</v>
      </c>
      <c r="M32" s="197">
        <f t="shared" si="6"/>
        <v>1780.5</v>
      </c>
      <c r="N32" s="199"/>
      <c r="O32" s="200">
        <f>+O31</f>
        <v>2.1482133906150835E-2</v>
      </c>
    </row>
    <row r="33" spans="2:16" ht="16.5">
      <c r="B33" s="203" t="s">
        <v>152</v>
      </c>
      <c r="C33" s="204">
        <f>+C25+C30+C32</f>
        <v>5609.8168179927761</v>
      </c>
      <c r="D33" s="217">
        <f>+SUM(D32,D30,D25)</f>
        <v>504.73166131074447</v>
      </c>
      <c r="E33" s="217"/>
      <c r="F33" s="204">
        <f>+F25+F30+F32</f>
        <v>584.59798952864185</v>
      </c>
      <c r="G33" s="205">
        <f>+G25+G30+G32</f>
        <v>6699.1464688321621</v>
      </c>
      <c r="H33" s="212"/>
      <c r="I33" s="206">
        <v>5602.5</v>
      </c>
      <c r="J33" s="217">
        <v>484.3</v>
      </c>
      <c r="K33" s="217">
        <f t="shared" ref="K33:M33" si="7">+K25+K30+K32</f>
        <v>0</v>
      </c>
      <c r="L33" s="204">
        <v>603.4</v>
      </c>
      <c r="M33" s="205">
        <f t="shared" si="7"/>
        <v>6690.2</v>
      </c>
      <c r="N33" s="199"/>
      <c r="O33" s="207">
        <v>1.3302818955103213E-3</v>
      </c>
    </row>
    <row r="34" spans="2:16" ht="16.5">
      <c r="B34" s="129"/>
      <c r="E34" s="212" t="s">
        <v>170</v>
      </c>
      <c r="F34" s="212" t="s">
        <v>170</v>
      </c>
      <c r="G34" s="218"/>
      <c r="M34" s="218"/>
      <c r="N34" s="218"/>
      <c r="O34" s="218"/>
    </row>
    <row r="35" spans="2:16" ht="10.5" customHeight="1" thickBot="1">
      <c r="B35" s="129"/>
      <c r="E35" s="212"/>
      <c r="F35" s="212"/>
      <c r="G35" s="218"/>
      <c r="M35" s="218"/>
      <c r="N35" s="218"/>
      <c r="O35" s="218"/>
    </row>
    <row r="36" spans="2:16" ht="19.5" thickBot="1">
      <c r="B36" s="169" t="s">
        <v>171</v>
      </c>
      <c r="C36" s="170"/>
      <c r="D36" s="170"/>
      <c r="E36" s="171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20"/>
    </row>
    <row r="37" spans="2:16" ht="16.5" customHeight="1">
      <c r="B37" s="221" t="s">
        <v>172</v>
      </c>
      <c r="C37" s="222" t="str">
        <f>+C21</f>
        <v>2T 2018</v>
      </c>
      <c r="D37" s="223" t="str">
        <f>+I21</f>
        <v>2T 2017</v>
      </c>
      <c r="E37" s="224" t="s">
        <v>153</v>
      </c>
      <c r="F37" s="225"/>
      <c r="G37" s="226"/>
      <c r="H37" s="219"/>
      <c r="I37" s="219"/>
      <c r="J37" s="219"/>
      <c r="K37" s="219"/>
      <c r="L37" s="219"/>
      <c r="M37" s="226"/>
      <c r="N37" s="226"/>
      <c r="O37" s="226"/>
      <c r="P37" s="220"/>
    </row>
    <row r="38" spans="2:16" ht="16.5">
      <c r="B38" s="178">
        <v>0</v>
      </c>
      <c r="C38" s="227"/>
      <c r="D38" s="228"/>
      <c r="E38" s="229"/>
      <c r="F38" s="212"/>
      <c r="G38" s="218"/>
      <c r="M38" s="218"/>
      <c r="N38" s="218"/>
      <c r="O38" s="218"/>
    </row>
    <row r="39" spans="2:16" ht="16.5">
      <c r="B39" s="184" t="s">
        <v>154</v>
      </c>
      <c r="C39" s="230">
        <v>22437.182725930001</v>
      </c>
      <c r="D39" s="231">
        <v>21360.835503400001</v>
      </c>
      <c r="E39" s="232">
        <f>+C39/D39-1</f>
        <v>5.038881659655492E-2</v>
      </c>
      <c r="F39" s="212"/>
      <c r="G39" s="218"/>
      <c r="M39" s="218"/>
      <c r="N39" s="218"/>
      <c r="O39" s="218"/>
    </row>
    <row r="40" spans="2:16" ht="16.5">
      <c r="B40" s="184" t="s">
        <v>155</v>
      </c>
      <c r="C40" s="233">
        <v>3954.5906214735128</v>
      </c>
      <c r="D40" s="234">
        <v>3186.4685936202613</v>
      </c>
      <c r="E40" s="232">
        <f>+C40/D40-1</f>
        <v>0.24105746072349032</v>
      </c>
      <c r="F40" s="212"/>
      <c r="G40" s="218"/>
      <c r="M40" s="218"/>
      <c r="N40" s="218"/>
      <c r="O40" s="218"/>
    </row>
    <row r="41" spans="2:16" ht="16.5">
      <c r="B41" s="195" t="s">
        <v>156</v>
      </c>
      <c r="C41" s="235">
        <f>+SUM(C39:C40)</f>
        <v>26391.773347403512</v>
      </c>
      <c r="D41" s="236">
        <f>+SUM(D39:D40)</f>
        <v>24547.304097020264</v>
      </c>
      <c r="E41" s="237">
        <f t="shared" ref="E41:E49" si="8">+C41/D41-1</f>
        <v>7.5139381623872348E-2</v>
      </c>
      <c r="F41" s="212"/>
      <c r="G41" s="218"/>
      <c r="M41" s="218"/>
      <c r="N41" s="218"/>
      <c r="O41" s="218"/>
    </row>
    <row r="42" spans="2:16" ht="16.5">
      <c r="B42" s="184" t="s">
        <v>157</v>
      </c>
      <c r="C42" s="233">
        <v>3492.6800414837144</v>
      </c>
      <c r="D42" s="234">
        <v>3463.3992472217374</v>
      </c>
      <c r="E42" s="232">
        <f t="shared" si="8"/>
        <v>8.4543513963819539E-3</v>
      </c>
      <c r="F42" s="212"/>
      <c r="G42" s="218"/>
      <c r="M42" s="218"/>
      <c r="N42" s="218"/>
      <c r="O42" s="218"/>
    </row>
    <row r="43" spans="2:16" ht="16.5">
      <c r="B43" s="184" t="s">
        <v>158</v>
      </c>
      <c r="C43" s="233" t="s">
        <v>159</v>
      </c>
      <c r="D43" s="234">
        <v>920.64725346825003</v>
      </c>
      <c r="E43" s="232" t="s">
        <v>159</v>
      </c>
      <c r="F43" s="212"/>
      <c r="G43" s="218"/>
      <c r="M43" s="218"/>
      <c r="N43" s="218"/>
      <c r="O43" s="218"/>
    </row>
    <row r="44" spans="2:16" ht="18">
      <c r="B44" s="184" t="s">
        <v>173</v>
      </c>
      <c r="C44" s="233">
        <v>12318.430344183538</v>
      </c>
      <c r="D44" s="234">
        <v>12237.185033661337</v>
      </c>
      <c r="E44" s="232">
        <f t="shared" si="8"/>
        <v>6.6392156610133313E-3</v>
      </c>
      <c r="F44" s="212"/>
      <c r="G44" s="218"/>
      <c r="M44" s="218"/>
      <c r="N44" s="218"/>
      <c r="O44" s="218"/>
    </row>
    <row r="45" spans="2:16" ht="16.5">
      <c r="B45" s="184" t="s">
        <v>161</v>
      </c>
      <c r="C45" s="233">
        <v>2366.3519567753783</v>
      </c>
      <c r="D45" s="234">
        <v>3021.6652112361548</v>
      </c>
      <c r="E45" s="232">
        <f t="shared" si="8"/>
        <v>-0.21687156208569169</v>
      </c>
      <c r="F45" s="212"/>
      <c r="G45" s="218"/>
      <c r="K45" s="238"/>
      <c r="M45" s="218"/>
      <c r="N45" s="218"/>
      <c r="O45" s="218"/>
    </row>
    <row r="46" spans="2:16" ht="16.5">
      <c r="B46" s="195" t="s">
        <v>162</v>
      </c>
      <c r="C46" s="235">
        <f>+SUM(C42:C45)</f>
        <v>18177.462342442632</v>
      </c>
      <c r="D46" s="236">
        <f>+SUM(D42:D45)</f>
        <v>19642.896745587481</v>
      </c>
      <c r="E46" s="237">
        <f t="shared" si="8"/>
        <v>-7.460378283941449E-2</v>
      </c>
      <c r="F46" s="212"/>
      <c r="G46" s="218"/>
      <c r="M46" s="218"/>
      <c r="N46" s="218"/>
      <c r="O46" s="218"/>
    </row>
    <row r="47" spans="2:16" ht="16.5">
      <c r="B47" s="184" t="s">
        <v>163</v>
      </c>
      <c r="C47" s="233">
        <v>7516.7497475799173</v>
      </c>
      <c r="D47" s="234">
        <v>5917.3040675409529</v>
      </c>
      <c r="E47" s="232">
        <f t="shared" si="8"/>
        <v>0.27029972801510005</v>
      </c>
      <c r="F47" s="212"/>
      <c r="G47" s="218"/>
      <c r="M47" s="218"/>
      <c r="N47" s="218"/>
      <c r="O47" s="218"/>
    </row>
    <row r="48" spans="2:16" ht="16.5">
      <c r="B48" s="195" t="s">
        <v>164</v>
      </c>
      <c r="C48" s="235">
        <f>+C47</f>
        <v>7516.7497475799173</v>
      </c>
      <c r="D48" s="236">
        <f>+D47</f>
        <v>5917.3040675409529</v>
      </c>
      <c r="E48" s="237">
        <f t="shared" si="8"/>
        <v>0.27029972801510005</v>
      </c>
      <c r="F48" s="212"/>
      <c r="G48" s="218"/>
      <c r="M48" s="218"/>
      <c r="N48" s="218"/>
      <c r="O48" s="218"/>
    </row>
    <row r="49" spans="2:16" ht="16.5" customHeight="1">
      <c r="B49" s="203" t="s">
        <v>152</v>
      </c>
      <c r="C49" s="239">
        <v>52085.985437066061</v>
      </c>
      <c r="D49" s="240">
        <f>+D41+D46+D48</f>
        <v>50107.504910148695</v>
      </c>
      <c r="E49" s="241">
        <f t="shared" si="8"/>
        <v>3.9484714524603115E-2</v>
      </c>
    </row>
    <row r="50" spans="2:16" ht="4.5" customHeight="1"/>
    <row r="51" spans="2:16" ht="16.5" customHeight="1">
      <c r="B51" s="129" t="s">
        <v>174</v>
      </c>
      <c r="P51" s="37"/>
    </row>
    <row r="52" spans="2:16" ht="16.5" customHeight="1">
      <c r="P52" s="37"/>
    </row>
    <row r="53" spans="2:16" ht="16.5" customHeight="1">
      <c r="P53" s="37"/>
    </row>
    <row r="54" spans="2:16" ht="16.5" customHeight="1">
      <c r="P54" s="37"/>
    </row>
  </sheetData>
  <mergeCells count="34">
    <mergeCell ref="D32:E32"/>
    <mergeCell ref="J32:K32"/>
    <mergeCell ref="D33:E33"/>
    <mergeCell ref="J33:K33"/>
    <mergeCell ref="B37:B38"/>
    <mergeCell ref="C37:C38"/>
    <mergeCell ref="D37:D38"/>
    <mergeCell ref="E37:E38"/>
    <mergeCell ref="D29:E29"/>
    <mergeCell ref="J29:K29"/>
    <mergeCell ref="D30:E30"/>
    <mergeCell ref="J30:K30"/>
    <mergeCell ref="D31:E31"/>
    <mergeCell ref="J31:K31"/>
    <mergeCell ref="D26:E26"/>
    <mergeCell ref="J26:K26"/>
    <mergeCell ref="D27:E27"/>
    <mergeCell ref="J27:K27"/>
    <mergeCell ref="D28:E28"/>
    <mergeCell ref="J28:K28"/>
    <mergeCell ref="D23:E23"/>
    <mergeCell ref="J23:K23"/>
    <mergeCell ref="D24:E24"/>
    <mergeCell ref="J24:K24"/>
    <mergeCell ref="D25:E25"/>
    <mergeCell ref="J25:K25"/>
    <mergeCell ref="B4:B5"/>
    <mergeCell ref="C4:G4"/>
    <mergeCell ref="I4:M4"/>
    <mergeCell ref="B21:B22"/>
    <mergeCell ref="C21:G21"/>
    <mergeCell ref="I21:M21"/>
    <mergeCell ref="D22:E22"/>
    <mergeCell ref="J22:K22"/>
  </mergeCells>
  <pageMargins left="0.7" right="0.7" top="0.75" bottom="0.75" header="0.3" footer="0.3"/>
  <pageSetup scale="68" orientation="portrait" r:id="rId1"/>
  <drawing r:id="rId2"/>
  <legacyDrawing r:id="rId3"/>
  <controls>
    <mc:AlternateContent xmlns:mc="http://schemas.openxmlformats.org/markup-compatibility/2006">
      <mc:Choice Requires="x14">
        <control shapeId="8193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8193" r:id="rId4" name="FPMExcelClientSheetOptionstb1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1">
    <tabColor rgb="FF00B050"/>
    <pageSetUpPr fitToPage="1"/>
  </sheetPr>
  <dimension ref="A1:R54"/>
  <sheetViews>
    <sheetView showGridLines="0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0" defaultRowHeight="0" customHeight="1" zeroHeight="1"/>
  <cols>
    <col min="1" max="1" width="0.7109375" style="37" customWidth="1"/>
    <col min="2" max="2" width="26.7109375" style="37" customWidth="1"/>
    <col min="3" max="3" width="11.5703125" style="37" customWidth="1"/>
    <col min="4" max="4" width="11" style="37" customWidth="1"/>
    <col min="5" max="5" width="10.140625" style="37" customWidth="1"/>
    <col min="6" max="6" width="8.7109375" style="37" customWidth="1"/>
    <col min="7" max="7" width="12.28515625" style="37" bestFit="1" customWidth="1"/>
    <col min="8" max="8" width="2.7109375" style="37" customWidth="1"/>
    <col min="9" max="9" width="10.140625" style="37" customWidth="1"/>
    <col min="10" max="10" width="8.7109375" style="37" customWidth="1"/>
    <col min="11" max="11" width="11.140625" style="37" customWidth="1"/>
    <col min="12" max="15" width="8.7109375" style="37" customWidth="1"/>
    <col min="16" max="16" width="10" style="103" bestFit="1" customWidth="1"/>
    <col min="17" max="18" width="0" style="37" hidden="1" customWidth="1"/>
    <col min="19" max="16384" width="11.42578125" style="37" hidden="1"/>
  </cols>
  <sheetData>
    <row r="1" spans="2:16" ht="18.75">
      <c r="B1" s="35" t="s">
        <v>175</v>
      </c>
    </row>
    <row r="2" spans="2:16" ht="17.25" thickBot="1">
      <c r="B2" s="168" t="s">
        <v>176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6" ht="19.5" thickBot="1">
      <c r="B3" s="169" t="s">
        <v>143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1"/>
    </row>
    <row r="4" spans="2:16" ht="16.5" customHeight="1">
      <c r="B4" s="172" t="s">
        <v>144</v>
      </c>
      <c r="C4" s="173" t="s">
        <v>65</v>
      </c>
      <c r="D4" s="173"/>
      <c r="E4" s="173"/>
      <c r="F4" s="173"/>
      <c r="G4" s="174"/>
      <c r="H4"/>
      <c r="I4" s="175" t="s">
        <v>66</v>
      </c>
      <c r="J4" s="173"/>
      <c r="K4" s="173"/>
      <c r="L4" s="173"/>
      <c r="M4" s="174"/>
      <c r="N4" s="208"/>
      <c r="O4" s="177" t="s">
        <v>147</v>
      </c>
    </row>
    <row r="5" spans="2:16" ht="16.5" customHeight="1">
      <c r="B5" s="178"/>
      <c r="C5" s="179" t="s">
        <v>148</v>
      </c>
      <c r="D5" s="180" t="s">
        <v>149</v>
      </c>
      <c r="E5" s="180" t="s">
        <v>150</v>
      </c>
      <c r="F5" s="180" t="s">
        <v>151</v>
      </c>
      <c r="G5" s="181" t="s">
        <v>152</v>
      </c>
      <c r="I5" s="180" t="s">
        <v>148</v>
      </c>
      <c r="J5" s="180" t="s">
        <v>149</v>
      </c>
      <c r="K5" s="180" t="s">
        <v>150</v>
      </c>
      <c r="L5" s="180" t="s">
        <v>151</v>
      </c>
      <c r="M5" s="181" t="s">
        <v>152</v>
      </c>
      <c r="N5" s="182"/>
      <c r="O5" s="183" t="s">
        <v>153</v>
      </c>
      <c r="P5" s="190"/>
    </row>
    <row r="6" spans="2:16" ht="16.5">
      <c r="B6" s="184" t="s">
        <v>154</v>
      </c>
      <c r="C6" s="185">
        <v>671.01605510446723</v>
      </c>
      <c r="D6" s="185">
        <v>54.180710494796003</v>
      </c>
      <c r="E6" s="185">
        <v>142.87902607635604</v>
      </c>
      <c r="F6" s="185">
        <v>60.604090119962962</v>
      </c>
      <c r="G6" s="186">
        <f>+SUM(C6:F6)</f>
        <v>928.67988179558222</v>
      </c>
      <c r="I6" s="187">
        <v>674.6</v>
      </c>
      <c r="J6" s="185">
        <v>52.3</v>
      </c>
      <c r="K6" s="185">
        <v>150.30000000000001</v>
      </c>
      <c r="L6" s="185">
        <v>55.6</v>
      </c>
      <c r="M6" s="186">
        <v>932.7</v>
      </c>
      <c r="N6" s="188"/>
      <c r="O6" s="189">
        <v>-4.3066841284785662E-3</v>
      </c>
      <c r="P6" s="190">
        <v>479.67643719472596</v>
      </c>
    </row>
    <row r="7" spans="2:16" ht="16.5">
      <c r="B7" s="184" t="s">
        <v>155</v>
      </c>
      <c r="C7" s="191">
        <v>82.325305308124001</v>
      </c>
      <c r="D7" s="191">
        <v>5.5199987807229993</v>
      </c>
      <c r="E7" s="191">
        <v>0.34767761890000004</v>
      </c>
      <c r="F7" s="191">
        <v>10.204351864235999</v>
      </c>
      <c r="G7" s="192">
        <f>+SUM(C7:F7)</f>
        <v>98.397333571982998</v>
      </c>
      <c r="I7" s="193">
        <v>68.8</v>
      </c>
      <c r="J7" s="191">
        <v>5.2</v>
      </c>
      <c r="K7" s="191">
        <v>0.3</v>
      </c>
      <c r="L7" s="191">
        <v>9.6</v>
      </c>
      <c r="M7" s="192">
        <v>84</v>
      </c>
      <c r="N7" s="188"/>
      <c r="O7" s="194">
        <v>0.17201765192301988</v>
      </c>
      <c r="P7" s="190">
        <v>42.252129689999997</v>
      </c>
    </row>
    <row r="8" spans="2:16" ht="16.5">
      <c r="B8" s="195" t="s">
        <v>156</v>
      </c>
      <c r="C8" s="196">
        <f>+SUM(C6:C7)</f>
        <v>753.34136041259126</v>
      </c>
      <c r="D8" s="196">
        <f>+SUM(D6:D7)</f>
        <v>59.700709275519003</v>
      </c>
      <c r="E8" s="196">
        <f t="shared" ref="E8:F8" si="0">+SUM(E6:E7)</f>
        <v>143.22670369525605</v>
      </c>
      <c r="F8" s="196">
        <f t="shared" si="0"/>
        <v>70.808441984198964</v>
      </c>
      <c r="G8" s="197">
        <f>SUM(G6:G7)</f>
        <v>1027.0772153675653</v>
      </c>
      <c r="H8" s="160"/>
      <c r="I8" s="198">
        <v>743.4</v>
      </c>
      <c r="J8" s="196">
        <v>57.4</v>
      </c>
      <c r="K8" s="196">
        <v>150.6</v>
      </c>
      <c r="L8" s="196">
        <v>65.3</v>
      </c>
      <c r="M8" s="197">
        <v>1016.7</v>
      </c>
      <c r="N8" s="199"/>
      <c r="O8" s="200">
        <v>1.0254242798296787E-2</v>
      </c>
      <c r="P8" s="190"/>
    </row>
    <row r="9" spans="2:16" ht="16.5">
      <c r="B9" s="184" t="s">
        <v>157</v>
      </c>
      <c r="C9" s="191">
        <v>97.698148088230056</v>
      </c>
      <c r="D9" s="191">
        <v>16.683055929170063</v>
      </c>
      <c r="E9" s="191">
        <v>5.8665259348900225</v>
      </c>
      <c r="F9" s="191">
        <v>8.2358738646399026</v>
      </c>
      <c r="G9" s="192">
        <f>+SUM(C9:F9)</f>
        <v>128.48360381693004</v>
      </c>
      <c r="I9" s="193">
        <v>93.8</v>
      </c>
      <c r="J9" s="191">
        <v>15.1</v>
      </c>
      <c r="K9" s="191">
        <v>5.4</v>
      </c>
      <c r="L9" s="191">
        <v>11.4</v>
      </c>
      <c r="M9" s="192">
        <v>125.8</v>
      </c>
      <c r="N9" s="188"/>
      <c r="O9" s="194">
        <v>2.1461622145984016E-2</v>
      </c>
      <c r="P9" s="190">
        <v>75.756704621040001</v>
      </c>
    </row>
    <row r="10" spans="2:16" ht="16.5">
      <c r="B10" s="184" t="s">
        <v>158</v>
      </c>
      <c r="C10" s="191" t="s">
        <v>159</v>
      </c>
      <c r="D10" s="191" t="s">
        <v>159</v>
      </c>
      <c r="E10" s="191" t="s">
        <v>159</v>
      </c>
      <c r="F10" s="191" t="s">
        <v>159</v>
      </c>
      <c r="G10" s="192" t="s">
        <v>159</v>
      </c>
      <c r="I10" s="193">
        <v>22.1</v>
      </c>
      <c r="J10" s="191">
        <v>2.6</v>
      </c>
      <c r="K10" s="191">
        <v>0.1</v>
      </c>
      <c r="L10" s="191">
        <v>1.1000000000000001</v>
      </c>
      <c r="M10" s="192">
        <v>25.9</v>
      </c>
      <c r="N10" s="188"/>
      <c r="O10" s="194" t="s">
        <v>159</v>
      </c>
      <c r="P10" s="190">
        <v>35.258635416671801</v>
      </c>
    </row>
    <row r="11" spans="2:16" ht="16.5">
      <c r="B11" s="184" t="s">
        <v>160</v>
      </c>
      <c r="C11" s="191">
        <v>319.32050630499998</v>
      </c>
      <c r="D11" s="191">
        <v>22.098963708999968</v>
      </c>
      <c r="E11" s="191">
        <v>3.6391280869999951</v>
      </c>
      <c r="F11" s="191">
        <v>20.55094364699999</v>
      </c>
      <c r="G11" s="201">
        <f>+SUM(C11:F11)</f>
        <v>365.60954174799997</v>
      </c>
      <c r="I11" s="193">
        <v>317.89999999999998</v>
      </c>
      <c r="J11" s="191">
        <v>18.8</v>
      </c>
      <c r="K11" s="191">
        <v>3</v>
      </c>
      <c r="L11" s="191">
        <v>16.8</v>
      </c>
      <c r="M11" s="201">
        <v>356.5</v>
      </c>
      <c r="N11" s="188"/>
      <c r="O11" s="202">
        <v>2.5552711775596038E-2</v>
      </c>
      <c r="P11" s="190">
        <v>146.911054361</v>
      </c>
    </row>
    <row r="12" spans="2:16" ht="16.5">
      <c r="B12" s="184" t="s">
        <v>161</v>
      </c>
      <c r="C12" s="191">
        <v>71.781351885734978</v>
      </c>
      <c r="D12" s="191">
        <v>8.9260590455756024</v>
      </c>
      <c r="E12" s="191">
        <v>2.4809300007700044</v>
      </c>
      <c r="F12" s="191">
        <v>6.4992756401075606</v>
      </c>
      <c r="G12" s="192">
        <f>+SUM(C12:F12)</f>
        <v>89.687616572188134</v>
      </c>
      <c r="I12" s="193">
        <v>79.2</v>
      </c>
      <c r="J12" s="191">
        <v>10.4</v>
      </c>
      <c r="K12" s="191">
        <v>1.5</v>
      </c>
      <c r="L12" s="191">
        <v>7.5</v>
      </c>
      <c r="M12" s="192">
        <v>98.6</v>
      </c>
      <c r="N12" s="188"/>
      <c r="O12" s="194">
        <v>-9.0571653885393344E-2</v>
      </c>
      <c r="P12" s="190">
        <v>44.596486268870599</v>
      </c>
    </row>
    <row r="13" spans="2:16" ht="16.5">
      <c r="B13" s="195" t="s">
        <v>162</v>
      </c>
      <c r="C13" s="196">
        <f>+SUM(C9:C12)</f>
        <v>488.80000627896499</v>
      </c>
      <c r="D13" s="196">
        <f t="shared" ref="D13:F13" si="1">+SUM(D9:D12)</f>
        <v>47.708078683745626</v>
      </c>
      <c r="E13" s="196">
        <f t="shared" si="1"/>
        <v>11.986584022660022</v>
      </c>
      <c r="F13" s="196">
        <f t="shared" si="1"/>
        <v>35.286093151747451</v>
      </c>
      <c r="G13" s="197">
        <f>+SUM(G9:G12)</f>
        <v>583.78076213711813</v>
      </c>
      <c r="H13" s="119"/>
      <c r="I13" s="198">
        <v>513</v>
      </c>
      <c r="J13" s="196">
        <v>46.9</v>
      </c>
      <c r="K13" s="196">
        <v>10.1</v>
      </c>
      <c r="L13" s="196">
        <v>36.799999999999997</v>
      </c>
      <c r="M13" s="197">
        <v>606.79999999999995</v>
      </c>
      <c r="N13" s="199"/>
      <c r="O13" s="200">
        <v>-3.8008650164572444E-2</v>
      </c>
      <c r="P13" s="190"/>
    </row>
    <row r="14" spans="2:16" ht="18">
      <c r="B14" s="184" t="s">
        <v>177</v>
      </c>
      <c r="C14" s="191">
        <v>223.95122503659297</v>
      </c>
      <c r="D14" s="191">
        <v>13.2675694520119</v>
      </c>
      <c r="E14" s="191">
        <v>22.088937460200501</v>
      </c>
      <c r="F14" s="191">
        <v>14.729969478846801</v>
      </c>
      <c r="G14" s="192">
        <f>+SUM(C14:F14)</f>
        <v>274.03770142765217</v>
      </c>
      <c r="I14" s="193">
        <v>201.2</v>
      </c>
      <c r="J14" s="191">
        <v>11.8</v>
      </c>
      <c r="K14" s="191">
        <v>14.9</v>
      </c>
      <c r="L14" s="191">
        <v>24.9</v>
      </c>
      <c r="M14" s="192">
        <v>252.8</v>
      </c>
      <c r="N14" s="188"/>
      <c r="O14" s="194">
        <v>8.4030274142447459E-2</v>
      </c>
      <c r="P14" s="190"/>
    </row>
    <row r="15" spans="2:16" ht="16.5">
      <c r="B15" s="195" t="s">
        <v>164</v>
      </c>
      <c r="C15" s="196">
        <f>+C14</f>
        <v>223.95122503659297</v>
      </c>
      <c r="D15" s="196">
        <f t="shared" ref="D15:F15" si="2">+D14</f>
        <v>13.2675694520119</v>
      </c>
      <c r="E15" s="196">
        <f t="shared" si="2"/>
        <v>22.088937460200501</v>
      </c>
      <c r="F15" s="196">
        <f t="shared" si="2"/>
        <v>14.729969478846801</v>
      </c>
      <c r="G15" s="197">
        <f>G14</f>
        <v>274.03770142765217</v>
      </c>
      <c r="I15" s="198">
        <v>201.2</v>
      </c>
      <c r="J15" s="196">
        <v>11.8</v>
      </c>
      <c r="K15" s="196">
        <v>14.9</v>
      </c>
      <c r="L15" s="196">
        <v>24.9</v>
      </c>
      <c r="M15" s="197">
        <v>252.8</v>
      </c>
      <c r="N15" s="199"/>
      <c r="O15" s="200">
        <f>+O14</f>
        <v>8.4030274142447459E-2</v>
      </c>
      <c r="P15" s="190"/>
    </row>
    <row r="16" spans="2:16" ht="16.5">
      <c r="B16" s="203" t="s">
        <v>152</v>
      </c>
      <c r="C16" s="204">
        <f>+C8+C13+C15</f>
        <v>1466.0925917281493</v>
      </c>
      <c r="D16" s="204">
        <f>+D8+D13+D15</f>
        <v>120.67635741127653</v>
      </c>
      <c r="E16" s="204">
        <f>+E8+E13+E15</f>
        <v>177.30222517811657</v>
      </c>
      <c r="F16" s="204">
        <f>+F8+F13+F15</f>
        <v>120.82450461479321</v>
      </c>
      <c r="G16" s="205">
        <f>+G8+G13+G15</f>
        <v>1884.8956789323354</v>
      </c>
      <c r="I16" s="206">
        <v>1457.6</v>
      </c>
      <c r="J16" s="204">
        <v>116.2</v>
      </c>
      <c r="K16" s="204">
        <v>175.5</v>
      </c>
      <c r="L16" s="204">
        <v>127</v>
      </c>
      <c r="M16" s="205">
        <v>1876.3</v>
      </c>
      <c r="N16" s="199"/>
      <c r="O16" s="207">
        <v>4.5845963893733632E-3</v>
      </c>
    </row>
    <row r="17" spans="2:16" ht="16.5">
      <c r="B17" s="129" t="s">
        <v>165</v>
      </c>
      <c r="G17" s="51"/>
      <c r="P17" s="190"/>
    </row>
    <row r="18" spans="2:16" ht="16.5">
      <c r="B18" s="129" t="s">
        <v>166</v>
      </c>
      <c r="P18" s="190"/>
    </row>
    <row r="19" spans="2:16" ht="16.5">
      <c r="B19" s="129" t="s">
        <v>178</v>
      </c>
      <c r="P19" s="190"/>
    </row>
    <row r="20" spans="2:16" ht="8.25" customHeight="1" thickBot="1">
      <c r="B20" s="129"/>
      <c r="P20" s="190"/>
    </row>
    <row r="21" spans="2:16" ht="19.5" thickBot="1">
      <c r="B21" s="169" t="s">
        <v>167</v>
      </c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1"/>
      <c r="P21" s="190"/>
    </row>
    <row r="22" spans="2:16" ht="16.5">
      <c r="B22" s="172" t="s">
        <v>168</v>
      </c>
      <c r="C22" s="173" t="str">
        <f>+C4</f>
        <v>Acumulado 2018</v>
      </c>
      <c r="D22" s="173"/>
      <c r="E22" s="173"/>
      <c r="F22" s="173"/>
      <c r="G22" s="174"/>
      <c r="H22"/>
      <c r="I22" s="175" t="str">
        <f>+I4</f>
        <v>Acumulado 2017</v>
      </c>
      <c r="J22" s="173"/>
      <c r="K22" s="173"/>
      <c r="L22" s="173"/>
      <c r="M22" s="174"/>
      <c r="N22" s="208"/>
      <c r="O22" s="177" t="str">
        <f>+O4</f>
        <v>A/A</v>
      </c>
      <c r="P22" s="190"/>
    </row>
    <row r="23" spans="2:16" ht="16.5">
      <c r="B23" s="178"/>
      <c r="C23" s="179" t="s">
        <v>148</v>
      </c>
      <c r="D23" s="209" t="s">
        <v>169</v>
      </c>
      <c r="E23" s="210"/>
      <c r="F23" s="180" t="s">
        <v>151</v>
      </c>
      <c r="G23" s="180" t="s">
        <v>152</v>
      </c>
      <c r="I23" s="180" t="s">
        <v>148</v>
      </c>
      <c r="J23" s="209" t="s">
        <v>169</v>
      </c>
      <c r="K23" s="210"/>
      <c r="L23" s="180" t="s">
        <v>151</v>
      </c>
      <c r="M23" s="180" t="s">
        <v>152</v>
      </c>
      <c r="N23" s="182"/>
      <c r="O23" s="183" t="s">
        <v>153</v>
      </c>
      <c r="P23" s="190"/>
    </row>
    <row r="24" spans="2:16" ht="16.5">
      <c r="B24" s="184" t="s">
        <v>154</v>
      </c>
      <c r="C24" s="185">
        <v>4041.2555434689343</v>
      </c>
      <c r="D24" s="211">
        <v>394.12875516440403</v>
      </c>
      <c r="E24" s="211"/>
      <c r="F24" s="185">
        <v>491.58181083666204</v>
      </c>
      <c r="G24" s="186">
        <f>+SUM(C24:F24)</f>
        <v>4926.9661094700004</v>
      </c>
      <c r="H24" s="212"/>
      <c r="I24" s="187">
        <v>4091.8</v>
      </c>
      <c r="J24" s="213">
        <v>384.9</v>
      </c>
      <c r="K24" s="213"/>
      <c r="L24" s="185">
        <v>473.9</v>
      </c>
      <c r="M24" s="186">
        <v>4950.5</v>
      </c>
      <c r="N24" s="188"/>
      <c r="O24" s="189">
        <v>-4.7547463966812753E-3</v>
      </c>
      <c r="P24" s="190">
        <v>2539.5142782022513</v>
      </c>
    </row>
    <row r="25" spans="2:16" ht="16.5">
      <c r="B25" s="184" t="s">
        <v>155</v>
      </c>
      <c r="C25" s="191">
        <v>659.82884680378038</v>
      </c>
      <c r="D25" s="211">
        <v>32.249325543593699</v>
      </c>
      <c r="E25" s="211"/>
      <c r="F25" s="191">
        <v>127.17062116706089</v>
      </c>
      <c r="G25" s="192">
        <f>+SUM(C25:F25)</f>
        <v>819.24879351443496</v>
      </c>
      <c r="H25" s="212"/>
      <c r="I25" s="193">
        <v>570.6</v>
      </c>
      <c r="J25" s="211">
        <v>31.3</v>
      </c>
      <c r="K25" s="211"/>
      <c r="L25" s="191">
        <v>125.4</v>
      </c>
      <c r="M25" s="192">
        <v>727.4</v>
      </c>
      <c r="N25" s="188"/>
      <c r="O25" s="194">
        <v>0.12626684604610539</v>
      </c>
      <c r="P25" s="190">
        <v>368.84295300000002</v>
      </c>
    </row>
    <row r="26" spans="2:16" ht="16.5">
      <c r="B26" s="195" t="s">
        <v>156</v>
      </c>
      <c r="C26" s="196">
        <f>+SUM(C24:C25)</f>
        <v>4701.0843902727147</v>
      </c>
      <c r="D26" s="214">
        <f>+SUM(D24:E25)</f>
        <v>426.3780807079977</v>
      </c>
      <c r="E26" s="214"/>
      <c r="F26" s="196">
        <f t="shared" ref="F26" si="3">+SUM(F24:F25)</f>
        <v>618.7524320037229</v>
      </c>
      <c r="G26" s="197">
        <f>SUM(G24:G25)</f>
        <v>5746.214902984435</v>
      </c>
      <c r="H26" s="215"/>
      <c r="I26" s="198">
        <v>4662.3999999999996</v>
      </c>
      <c r="J26" s="214">
        <v>416.2</v>
      </c>
      <c r="K26" s="214"/>
      <c r="L26" s="196">
        <v>599.29999999999995</v>
      </c>
      <c r="M26" s="197">
        <v>5677.9</v>
      </c>
      <c r="N26" s="199"/>
      <c r="O26" s="200">
        <v>1.2030555035616342E-2</v>
      </c>
      <c r="P26" s="190"/>
    </row>
    <row r="27" spans="2:16" ht="16.5">
      <c r="B27" s="184" t="s">
        <v>157</v>
      </c>
      <c r="C27" s="191">
        <v>722.3765786765241</v>
      </c>
      <c r="D27" s="211">
        <v>167.64192401599303</v>
      </c>
      <c r="E27" s="211"/>
      <c r="F27" s="191">
        <v>90.333651307482953</v>
      </c>
      <c r="G27" s="192">
        <f>+SUM(C27:F27)</f>
        <v>980.35215400000004</v>
      </c>
      <c r="H27" s="212"/>
      <c r="I27" s="193">
        <v>721.5</v>
      </c>
      <c r="J27" s="211">
        <v>139.80000000000001</v>
      </c>
      <c r="K27" s="211"/>
      <c r="L27" s="191">
        <v>116.3</v>
      </c>
      <c r="M27" s="192">
        <v>977.6</v>
      </c>
      <c r="N27" s="188"/>
      <c r="O27" s="194">
        <v>2.8453217137347497E-3</v>
      </c>
      <c r="P27" s="190">
        <v>605.74801400000001</v>
      </c>
    </row>
    <row r="28" spans="2:16" ht="16.5">
      <c r="B28" s="184" t="s">
        <v>158</v>
      </c>
      <c r="C28" s="191" t="s">
        <v>159</v>
      </c>
      <c r="D28" s="211" t="s">
        <v>159</v>
      </c>
      <c r="E28" s="211"/>
      <c r="F28" s="191" t="s">
        <v>159</v>
      </c>
      <c r="G28" s="192" t="s">
        <v>159</v>
      </c>
      <c r="H28" s="212"/>
      <c r="I28" s="193">
        <v>155.5</v>
      </c>
      <c r="J28" s="211">
        <v>24.6</v>
      </c>
      <c r="K28" s="211"/>
      <c r="L28" s="191">
        <v>8.6999999999999993</v>
      </c>
      <c r="M28" s="192">
        <v>188.8</v>
      </c>
      <c r="N28" s="188"/>
      <c r="O28" s="194" t="s">
        <v>159</v>
      </c>
      <c r="P28" s="190">
        <v>195.05862500000001</v>
      </c>
    </row>
    <row r="29" spans="2:16" ht="16.5">
      <c r="B29" s="184" t="s">
        <v>160</v>
      </c>
      <c r="C29" s="191">
        <v>1960.2933342789961</v>
      </c>
      <c r="D29" s="211">
        <v>190.575308906</v>
      </c>
      <c r="E29" s="211"/>
      <c r="F29" s="191">
        <v>223.31602231900001</v>
      </c>
      <c r="G29" s="192">
        <f>+SUM(C29:F29)</f>
        <v>2374.1846655039963</v>
      </c>
      <c r="H29" s="212"/>
      <c r="I29" s="193">
        <v>1918.7</v>
      </c>
      <c r="J29" s="211">
        <v>167.5</v>
      </c>
      <c r="K29" s="211"/>
      <c r="L29" s="191">
        <v>188.2</v>
      </c>
      <c r="M29" s="192">
        <v>2274.5</v>
      </c>
      <c r="N29" s="188"/>
      <c r="O29" s="194">
        <v>4.3838528645246511E-2</v>
      </c>
      <c r="P29" s="190">
        <v>971.5222857739991</v>
      </c>
    </row>
    <row r="30" spans="2:16" ht="16.5">
      <c r="B30" s="184" t="s">
        <v>161</v>
      </c>
      <c r="C30" s="191">
        <v>373.89999799999993</v>
      </c>
      <c r="D30" s="211">
        <v>47.976931000000008</v>
      </c>
      <c r="E30" s="211"/>
      <c r="F30" s="191">
        <v>43.239418999999998</v>
      </c>
      <c r="G30" s="192">
        <f>+SUM(C30:F30)</f>
        <v>465.1163479999999</v>
      </c>
      <c r="H30" s="212"/>
      <c r="I30" s="193">
        <v>387.1</v>
      </c>
      <c r="J30" s="211">
        <v>51.9</v>
      </c>
      <c r="K30" s="211"/>
      <c r="L30" s="191">
        <v>49.1</v>
      </c>
      <c r="M30" s="192">
        <v>488.1</v>
      </c>
      <c r="N30" s="188"/>
      <c r="O30" s="194">
        <v>-4.708691874424531E-2</v>
      </c>
      <c r="P30" s="190">
        <v>227.52050399999999</v>
      </c>
    </row>
    <row r="31" spans="2:16" ht="16.5">
      <c r="B31" s="195" t="s">
        <v>162</v>
      </c>
      <c r="C31" s="196">
        <f>+SUM(C27:C30)</f>
        <v>3056.5699109555198</v>
      </c>
      <c r="D31" s="214">
        <f>+SUM(D27:E30)</f>
        <v>406.19416392199309</v>
      </c>
      <c r="E31" s="214"/>
      <c r="F31" s="196">
        <f t="shared" ref="F31" si="4">+SUM(F27:F30)</f>
        <v>356.88909262648298</v>
      </c>
      <c r="G31" s="197">
        <f>+SUM(G27:G30)</f>
        <v>3819.6531675039964</v>
      </c>
      <c r="H31" s="216"/>
      <c r="I31" s="198">
        <v>3182.8</v>
      </c>
      <c r="J31" s="214">
        <v>383.8</v>
      </c>
      <c r="K31" s="214"/>
      <c r="L31" s="196">
        <v>362.3</v>
      </c>
      <c r="M31" s="197">
        <v>3928.9</v>
      </c>
      <c r="N31" s="199"/>
      <c r="O31" s="200">
        <v>-2.781490847187007E-2</v>
      </c>
      <c r="P31" s="190"/>
    </row>
    <row r="32" spans="2:16" ht="18">
      <c r="B32" s="184" t="s">
        <v>177</v>
      </c>
      <c r="C32" s="191">
        <v>2927.0111692585024</v>
      </c>
      <c r="D32" s="211">
        <v>164.84844532599976</v>
      </c>
      <c r="E32" s="211"/>
      <c r="F32" s="191">
        <v>178.98628041549779</v>
      </c>
      <c r="G32" s="192">
        <f>+SUM(C32:F32)</f>
        <v>3270.8458949999999</v>
      </c>
      <c r="I32" s="193">
        <v>2500.5</v>
      </c>
      <c r="J32" s="211">
        <v>136.69999999999999</v>
      </c>
      <c r="K32" s="211"/>
      <c r="L32" s="191">
        <v>187.9</v>
      </c>
      <c r="M32" s="192">
        <v>2825.1</v>
      </c>
      <c r="N32" s="188"/>
      <c r="O32" s="194">
        <v>0.15778119170467342</v>
      </c>
      <c r="P32" s="190"/>
    </row>
    <row r="33" spans="2:16" ht="16.5">
      <c r="B33" s="195" t="s">
        <v>164</v>
      </c>
      <c r="C33" s="196">
        <f>+C32</f>
        <v>2927.0111692585024</v>
      </c>
      <c r="D33" s="214">
        <f>+D32</f>
        <v>164.84844532599976</v>
      </c>
      <c r="E33" s="214"/>
      <c r="F33" s="196">
        <f t="shared" ref="F33" si="5">+F32</f>
        <v>178.98628041549779</v>
      </c>
      <c r="G33" s="197">
        <f>G32</f>
        <v>3270.8458949999999</v>
      </c>
      <c r="H33" s="216"/>
      <c r="I33" s="198">
        <v>2500.5</v>
      </c>
      <c r="J33" s="214">
        <v>136.69999999999999</v>
      </c>
      <c r="K33" s="214">
        <f t="shared" ref="K33" si="6">SUM(K32)</f>
        <v>0</v>
      </c>
      <c r="L33" s="196">
        <v>187.9</v>
      </c>
      <c r="M33" s="197">
        <v>2825.1</v>
      </c>
      <c r="N33" s="199"/>
      <c r="O33" s="200">
        <f>+O32</f>
        <v>0.15778119170467342</v>
      </c>
    </row>
    <row r="34" spans="2:16" ht="16.5">
      <c r="B34" s="203" t="s">
        <v>152</v>
      </c>
      <c r="C34" s="204">
        <f>+C26+C31+C33</f>
        <v>10684.665470486736</v>
      </c>
      <c r="D34" s="217">
        <f>+SUM(D33,D31,D26)</f>
        <v>997.42068995599061</v>
      </c>
      <c r="E34" s="217"/>
      <c r="F34" s="204">
        <f>+F26+F31+F33</f>
        <v>1154.6278050457036</v>
      </c>
      <c r="G34" s="205">
        <f>+G26+G31+G33</f>
        <v>12836.713965488432</v>
      </c>
      <c r="H34" s="212"/>
      <c r="I34" s="206">
        <v>10345.799999999999</v>
      </c>
      <c r="J34" s="217">
        <v>936.6</v>
      </c>
      <c r="K34" s="217"/>
      <c r="L34" s="204">
        <v>1149.5</v>
      </c>
      <c r="M34" s="205">
        <v>12431.9</v>
      </c>
      <c r="N34" s="199"/>
      <c r="O34" s="207">
        <v>3.2559096537354115E-2</v>
      </c>
    </row>
    <row r="35" spans="2:16" ht="16.5">
      <c r="B35" s="242"/>
      <c r="C35" s="242"/>
      <c r="D35" s="242"/>
      <c r="E35" s="242"/>
      <c r="F35" s="242"/>
      <c r="G35" s="218"/>
      <c r="M35" s="218"/>
      <c r="N35" s="226"/>
      <c r="O35" s="218"/>
    </row>
    <row r="36" spans="2:16" ht="10.5" customHeight="1" thickBot="1">
      <c r="B36" s="129"/>
      <c r="E36" s="212"/>
      <c r="F36" s="212"/>
      <c r="G36" s="218"/>
      <c r="M36" s="218"/>
      <c r="N36" s="218"/>
      <c r="O36" s="218"/>
    </row>
    <row r="37" spans="2:16" ht="19.5" thickBot="1">
      <c r="B37" s="169" t="s">
        <v>171</v>
      </c>
      <c r="C37" s="170"/>
      <c r="D37" s="170"/>
      <c r="E37" s="171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20"/>
    </row>
    <row r="38" spans="2:16" ht="16.5" customHeight="1">
      <c r="B38" s="221" t="s">
        <v>172</v>
      </c>
      <c r="C38" s="243" t="str">
        <f>+C22</f>
        <v>Acumulado 2018</v>
      </c>
      <c r="D38" s="244" t="str">
        <f>+I22</f>
        <v>Acumulado 2017</v>
      </c>
      <c r="E38" s="224" t="s">
        <v>153</v>
      </c>
      <c r="F38" s="225"/>
      <c r="G38" s="226"/>
      <c r="H38" s="219"/>
      <c r="I38" s="219"/>
      <c r="J38" s="219"/>
      <c r="K38" s="219"/>
      <c r="L38" s="219"/>
      <c r="M38" s="226"/>
      <c r="N38" s="226"/>
      <c r="O38" s="226"/>
      <c r="P38" s="220"/>
    </row>
    <row r="39" spans="2:16" ht="16.5">
      <c r="B39" s="178" t="s">
        <v>179</v>
      </c>
      <c r="C39" s="245"/>
      <c r="D39" s="246"/>
      <c r="E39" s="229"/>
      <c r="F39" s="212"/>
      <c r="G39" s="218"/>
      <c r="M39" s="218"/>
      <c r="N39" s="218"/>
      <c r="O39" s="218"/>
    </row>
    <row r="40" spans="2:16" ht="16.5">
      <c r="B40" s="184" t="s">
        <v>154</v>
      </c>
      <c r="C40" s="230">
        <v>41521.268530139998</v>
      </c>
      <c r="D40" s="247">
        <v>39473.890762790004</v>
      </c>
      <c r="E40" s="232">
        <f>+C40/D40-1</f>
        <v>5.186663203922004E-2</v>
      </c>
      <c r="F40" s="212"/>
      <c r="G40" s="218"/>
      <c r="I40" s="238"/>
      <c r="M40" s="218"/>
      <c r="N40" s="218"/>
      <c r="O40" s="218"/>
    </row>
    <row r="41" spans="2:16" ht="16.5">
      <c r="B41" s="184" t="s">
        <v>155</v>
      </c>
      <c r="C41" s="233">
        <v>7147.9529105779466</v>
      </c>
      <c r="D41" s="248">
        <v>6545.8744416247437</v>
      </c>
      <c r="E41" s="232">
        <f>+C41/D41-1</f>
        <v>9.1978310051996859E-2</v>
      </c>
      <c r="F41" s="212"/>
      <c r="G41" s="218"/>
      <c r="M41" s="218"/>
      <c r="N41" s="218"/>
      <c r="O41" s="218"/>
    </row>
    <row r="42" spans="2:16" ht="16.5">
      <c r="B42" s="195" t="s">
        <v>156</v>
      </c>
      <c r="C42" s="235">
        <f>+SUM(C40:C41)</f>
        <v>48669.221440717942</v>
      </c>
      <c r="D42" s="236">
        <f>+SUM(D40:D41)</f>
        <v>46019.765204414747</v>
      </c>
      <c r="E42" s="237">
        <f t="shared" ref="E42:E50" si="7">+C42/D42-1</f>
        <v>5.7572137200931017E-2</v>
      </c>
      <c r="F42" s="212"/>
      <c r="G42" s="218"/>
      <c r="M42" s="218"/>
      <c r="N42" s="218"/>
      <c r="O42" s="218"/>
    </row>
    <row r="43" spans="2:16" ht="16.5">
      <c r="B43" s="184" t="s">
        <v>157</v>
      </c>
      <c r="C43" s="233">
        <v>7092.6734357731084</v>
      </c>
      <c r="D43" s="234">
        <v>7098.285721583703</v>
      </c>
      <c r="E43" s="232">
        <f t="shared" si="7"/>
        <v>-7.9065369171171795E-4</v>
      </c>
      <c r="F43" s="212"/>
      <c r="G43" s="218"/>
      <c r="M43" s="218"/>
      <c r="N43" s="218"/>
      <c r="O43" s="218"/>
    </row>
    <row r="44" spans="2:16" ht="16.5">
      <c r="B44" s="184" t="s">
        <v>158</v>
      </c>
      <c r="C44" s="233" t="s">
        <v>159</v>
      </c>
      <c r="D44" s="234">
        <v>2173.2662847784195</v>
      </c>
      <c r="E44" s="232" t="s">
        <v>159</v>
      </c>
      <c r="F44" s="212"/>
      <c r="G44" s="218"/>
      <c r="M44" s="218"/>
      <c r="N44" s="218"/>
      <c r="O44" s="218"/>
    </row>
    <row r="45" spans="2:16" ht="18">
      <c r="B45" s="184" t="s">
        <v>180</v>
      </c>
      <c r="C45" s="233">
        <v>27166.288829399284</v>
      </c>
      <c r="D45" s="234">
        <v>28310.754971361686</v>
      </c>
      <c r="E45" s="232">
        <f t="shared" si="7"/>
        <v>-4.0425136776469195E-2</v>
      </c>
      <c r="F45" s="212"/>
      <c r="G45" s="218"/>
      <c r="M45" s="218"/>
      <c r="N45" s="218"/>
      <c r="O45" s="218"/>
    </row>
    <row r="46" spans="2:16" ht="16.5">
      <c r="B46" s="184" t="s">
        <v>161</v>
      </c>
      <c r="C46" s="233">
        <v>5763.3723577595783</v>
      </c>
      <c r="D46" s="234">
        <v>6728.3227621562201</v>
      </c>
      <c r="E46" s="232">
        <f t="shared" si="7"/>
        <v>-0.14341618832914083</v>
      </c>
      <c r="F46" s="212"/>
      <c r="G46" s="218"/>
      <c r="M46" s="218"/>
      <c r="N46" s="218"/>
      <c r="O46" s="218"/>
    </row>
    <row r="47" spans="2:16" ht="16.5">
      <c r="B47" s="195" t="s">
        <v>181</v>
      </c>
      <c r="C47" s="235">
        <f>+SUM(C43:C46)</f>
        <v>40022.334622931972</v>
      </c>
      <c r="D47" s="236">
        <f>+SUM(D43:D46)</f>
        <v>44310.629739880031</v>
      </c>
      <c r="E47" s="237">
        <f t="shared" si="7"/>
        <v>-9.6778022386997287E-2</v>
      </c>
      <c r="F47" s="212"/>
      <c r="G47" s="218"/>
      <c r="M47" s="218"/>
      <c r="N47" s="218"/>
      <c r="O47" s="218"/>
    </row>
    <row r="48" spans="2:16" ht="18">
      <c r="B48" s="184" t="s">
        <v>177</v>
      </c>
      <c r="C48" s="233">
        <v>13107.298312888695</v>
      </c>
      <c r="D48" s="234">
        <v>9518.3943312657902</v>
      </c>
      <c r="E48" s="232">
        <f t="shared" si="7"/>
        <v>0.37704930650269031</v>
      </c>
      <c r="F48" s="212"/>
      <c r="G48" s="218"/>
      <c r="M48" s="218"/>
      <c r="N48" s="218"/>
      <c r="O48" s="218"/>
    </row>
    <row r="49" spans="2:16" ht="16.5">
      <c r="B49" s="195" t="s">
        <v>164</v>
      </c>
      <c r="C49" s="235">
        <f>+C48</f>
        <v>13107.298312888695</v>
      </c>
      <c r="D49" s="236">
        <f>+D48</f>
        <v>9518.3943312657902</v>
      </c>
      <c r="E49" s="237">
        <f t="shared" si="7"/>
        <v>0.37704930650269031</v>
      </c>
      <c r="F49" s="212"/>
      <c r="G49" s="218"/>
      <c r="M49" s="218"/>
      <c r="N49" s="218"/>
      <c r="O49" s="218"/>
    </row>
    <row r="50" spans="2:16" ht="16.5" customHeight="1">
      <c r="B50" s="203" t="s">
        <v>152</v>
      </c>
      <c r="C50" s="239">
        <v>101798.85437670859</v>
      </c>
      <c r="D50" s="240">
        <v>99848.782961227218</v>
      </c>
      <c r="E50" s="241">
        <f t="shared" si="7"/>
        <v>1.9530247216319241E-2</v>
      </c>
    </row>
    <row r="51" spans="2:16" ht="16.5" customHeight="1">
      <c r="B51" s="129" t="s">
        <v>182</v>
      </c>
      <c r="P51" s="37"/>
    </row>
    <row r="52" spans="2:16" ht="16.5" customHeight="1">
      <c r="P52" s="37"/>
    </row>
    <row r="53" spans="2:16" ht="16.5" customHeight="1">
      <c r="P53" s="37"/>
    </row>
    <row r="54" spans="2:16" ht="16.5" customHeight="1">
      <c r="P54" s="37"/>
    </row>
  </sheetData>
  <mergeCells count="35">
    <mergeCell ref="D33:E33"/>
    <mergeCell ref="J33:K33"/>
    <mergeCell ref="D34:E34"/>
    <mergeCell ref="J34:K34"/>
    <mergeCell ref="B35:F35"/>
    <mergeCell ref="B38:B39"/>
    <mergeCell ref="C38:C39"/>
    <mergeCell ref="D38:D39"/>
    <mergeCell ref="E38:E39"/>
    <mergeCell ref="D30:E30"/>
    <mergeCell ref="J30:K30"/>
    <mergeCell ref="D31:E31"/>
    <mergeCell ref="J31:K31"/>
    <mergeCell ref="D32:E32"/>
    <mergeCell ref="J32:K32"/>
    <mergeCell ref="D27:E27"/>
    <mergeCell ref="J27:K27"/>
    <mergeCell ref="D28:E28"/>
    <mergeCell ref="J28:K28"/>
    <mergeCell ref="D29:E29"/>
    <mergeCell ref="J29:K29"/>
    <mergeCell ref="D24:E24"/>
    <mergeCell ref="J24:K24"/>
    <mergeCell ref="D25:E25"/>
    <mergeCell ref="J25:K25"/>
    <mergeCell ref="D26:E26"/>
    <mergeCell ref="J26:K26"/>
    <mergeCell ref="B4:B5"/>
    <mergeCell ref="C4:G4"/>
    <mergeCell ref="I4:M4"/>
    <mergeCell ref="B22:B23"/>
    <mergeCell ref="C22:G22"/>
    <mergeCell ref="I22:M22"/>
    <mergeCell ref="D23:E23"/>
    <mergeCell ref="J23:K23"/>
  </mergeCells>
  <pageMargins left="0.7" right="0.7" top="0.75" bottom="0.75" header="0.3" footer="0.3"/>
  <pageSetup scale="68" orientation="portrait" r:id="rId1"/>
  <drawing r:id="rId2"/>
  <legacyDrawing r:id="rId3"/>
  <controls>
    <mc:AlternateContent xmlns:mc="http://schemas.openxmlformats.org/markup-compatibility/2006">
      <mc:Choice Requires="x14">
        <control shapeId="9217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9217" r:id="rId4" name="FPMExcelClientSheetOptionstb1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>
    <pageSetUpPr fitToPage="1"/>
  </sheetPr>
  <dimension ref="A1:J48"/>
  <sheetViews>
    <sheetView showGridLines="0" zoomScale="115" zoomScaleNormal="115" workbookViewId="0">
      <pane ySplit="2" topLeftCell="A3" activePane="bottomLeft" state="frozen"/>
      <selection pane="bottomLeft"/>
    </sheetView>
  </sheetViews>
  <sheetFormatPr baseColWidth="10" defaultColWidth="0" defaultRowHeight="16.5" customHeight="1" zeroHeight="1"/>
  <cols>
    <col min="1" max="1" width="15.5703125" style="37" customWidth="1"/>
    <col min="2" max="4" width="13.7109375" style="37" customWidth="1"/>
    <col min="5" max="5" width="2.7109375" style="37" customWidth="1"/>
    <col min="6" max="8" width="13.7109375" style="37" customWidth="1"/>
    <col min="9" max="9" width="4" style="37" customWidth="1"/>
    <col min="10" max="10" width="0" style="37" hidden="1" customWidth="1"/>
    <col min="11" max="16384" width="11.42578125" style="37" hidden="1"/>
  </cols>
  <sheetData>
    <row r="1" spans="1:8" ht="18.75">
      <c r="A1" s="35" t="s">
        <v>183</v>
      </c>
    </row>
    <row r="2" spans="1:8" ht="17.25" thickBot="1">
      <c r="A2" s="249" t="s">
        <v>184</v>
      </c>
      <c r="B2" s="144"/>
      <c r="C2" s="144"/>
      <c r="D2" s="144"/>
      <c r="E2" s="144"/>
      <c r="F2" s="144"/>
      <c r="G2" s="144"/>
      <c r="H2" s="144"/>
    </row>
    <row r="3" spans="1:8" ht="3.75" customHeight="1" thickTop="1"/>
    <row r="4" spans="1:8" ht="20.25" thickBot="1">
      <c r="A4" s="250" t="s">
        <v>185</v>
      </c>
      <c r="B4" s="251"/>
      <c r="C4" s="251"/>
      <c r="D4" s="251"/>
      <c r="E4" s="251"/>
      <c r="F4" s="251"/>
      <c r="G4" s="251"/>
      <c r="H4" s="251"/>
    </row>
    <row r="5" spans="1:8" ht="6" customHeight="1">
      <c r="A5" s="160"/>
      <c r="B5" s="69"/>
      <c r="C5" s="69"/>
      <c r="D5" s="69"/>
      <c r="E5" s="69"/>
      <c r="F5" s="69"/>
      <c r="G5" s="69"/>
      <c r="H5" s="69"/>
    </row>
    <row r="6" spans="1:8">
      <c r="B6" s="252" t="s">
        <v>186</v>
      </c>
      <c r="C6" s="253" t="s">
        <v>17</v>
      </c>
      <c r="D6" s="254" t="s">
        <v>1</v>
      </c>
    </row>
    <row r="7" spans="1:8">
      <c r="A7" s="255" t="s">
        <v>154</v>
      </c>
      <c r="B7" s="256">
        <v>4.667108360832839E-2</v>
      </c>
      <c r="C7" s="257">
        <v>-7.1887307828827351E-3</v>
      </c>
      <c r="D7" s="258">
        <v>5.7049521929299907E-3</v>
      </c>
    </row>
    <row r="8" spans="1:8">
      <c r="A8" s="259" t="s">
        <v>157</v>
      </c>
      <c r="B8" s="260">
        <v>3.1858653416307003E-2</v>
      </c>
      <c r="C8" s="261">
        <v>5.0464324091550328E-3</v>
      </c>
      <c r="D8" s="262">
        <v>2.5684885801300794E-2</v>
      </c>
    </row>
    <row r="9" spans="1:8" ht="18" hidden="1">
      <c r="A9" s="263" t="s">
        <v>187</v>
      </c>
      <c r="B9" s="256">
        <v>2.947441892452396E-2</v>
      </c>
      <c r="C9" s="257">
        <v>7.917220278221393E-3</v>
      </c>
      <c r="D9" s="258">
        <v>1.7321130225486092E-2</v>
      </c>
    </row>
    <row r="10" spans="1:8">
      <c r="A10" s="259" t="s">
        <v>160</v>
      </c>
      <c r="B10" s="260">
        <v>2.947441892452396E-2</v>
      </c>
      <c r="C10" s="261">
        <v>7.917220278221393E-3</v>
      </c>
      <c r="D10" s="262">
        <v>1.7321130225486092E-2</v>
      </c>
    </row>
    <row r="11" spans="1:8">
      <c r="A11" s="263" t="s">
        <v>161</v>
      </c>
      <c r="B11" s="256">
        <v>0.27607190756990163</v>
      </c>
      <c r="C11" s="257">
        <v>6.9661784275479199E-2</v>
      </c>
      <c r="D11" s="258">
        <v>0.14175695152135859</v>
      </c>
    </row>
    <row r="12" spans="1:8">
      <c r="A12" s="264" t="s">
        <v>163</v>
      </c>
      <c r="B12" s="265">
        <v>5.2704407800491015E-2</v>
      </c>
      <c r="C12" s="266">
        <v>5.1016017800287194E-3</v>
      </c>
      <c r="D12" s="267">
        <v>3.1106880869128828E-2</v>
      </c>
    </row>
    <row r="13" spans="1:8" ht="17.25">
      <c r="A13" s="129" t="s">
        <v>188</v>
      </c>
    </row>
    <row r="14" spans="1:8" ht="17.25" customHeight="1">
      <c r="A14" s="129"/>
    </row>
    <row r="15" spans="1:8" ht="3" customHeight="1"/>
    <row r="16" spans="1:8" ht="20.25" thickBot="1">
      <c r="A16" s="250" t="s">
        <v>189</v>
      </c>
      <c r="B16" s="251"/>
      <c r="C16" s="251"/>
      <c r="D16" s="251"/>
      <c r="E16" s="251"/>
      <c r="F16" s="251"/>
      <c r="G16" s="251"/>
      <c r="H16" s="251"/>
    </row>
    <row r="17" spans="1:8" ht="6" customHeight="1">
      <c r="A17" s="160"/>
      <c r="B17" s="69"/>
      <c r="C17" s="69"/>
      <c r="D17" s="69"/>
      <c r="E17" s="69"/>
      <c r="F17" s="69"/>
      <c r="G17" s="69"/>
      <c r="H17" s="69"/>
    </row>
    <row r="18" spans="1:8" ht="24" customHeight="1">
      <c r="A18" s="160"/>
      <c r="B18" s="268" t="s">
        <v>190</v>
      </c>
      <c r="C18" s="269"/>
      <c r="D18" s="270"/>
      <c r="E18" s="69"/>
      <c r="F18" s="268" t="s">
        <v>191</v>
      </c>
      <c r="G18" s="269"/>
      <c r="H18" s="270"/>
    </row>
    <row r="19" spans="1:8">
      <c r="B19" s="252" t="s">
        <v>17</v>
      </c>
      <c r="C19" s="253" t="s">
        <v>19</v>
      </c>
      <c r="D19" s="254" t="s">
        <v>192</v>
      </c>
      <c r="F19" s="252" t="s">
        <v>193</v>
      </c>
      <c r="G19" s="253" t="s">
        <v>194</v>
      </c>
      <c r="H19" s="254" t="s">
        <v>192</v>
      </c>
    </row>
    <row r="20" spans="1:8">
      <c r="A20" s="255" t="s">
        <v>179</v>
      </c>
      <c r="B20" s="271">
        <v>19.371516129032258</v>
      </c>
      <c r="C20" s="272">
        <v>18.596357670250907</v>
      </c>
      <c r="D20" s="273">
        <v>4.1683348563541278E-2</v>
      </c>
      <c r="F20" s="271">
        <v>19.065258755760372</v>
      </c>
      <c r="G20" s="272">
        <v>19.492262168458783</v>
      </c>
      <c r="H20" s="273">
        <v>-2.1906303588988374E-2</v>
      </c>
    </row>
    <row r="21" spans="1:8">
      <c r="A21" s="259" t="s">
        <v>195</v>
      </c>
      <c r="B21" s="274">
        <v>7.4427246164874559</v>
      </c>
      <c r="C21" s="275">
        <v>7.3400426487455208</v>
      </c>
      <c r="D21" s="276">
        <v>1.3989287618033641E-2</v>
      </c>
      <c r="F21" s="274">
        <v>7.4040278535586275</v>
      </c>
      <c r="G21" s="275">
        <v>7.3854711093189982</v>
      </c>
      <c r="H21" s="276">
        <v>2.5126012904193029E-3</v>
      </c>
    </row>
    <row r="22" spans="1:8">
      <c r="A22" s="263" t="s">
        <v>196</v>
      </c>
      <c r="B22" s="277">
        <v>31.355995304659501</v>
      </c>
      <c r="C22" s="278">
        <v>29.862852365591397</v>
      </c>
      <c r="D22" s="232">
        <v>5.0000010742059509E-2</v>
      </c>
      <c r="F22" s="277">
        <v>31.167472153097801</v>
      </c>
      <c r="G22" s="278">
        <v>29.68330575268817</v>
      </c>
      <c r="H22" s="232">
        <v>5.0000037488251214E-2</v>
      </c>
    </row>
    <row r="23" spans="1:8">
      <c r="A23" s="259" t="s">
        <v>197</v>
      </c>
      <c r="B23" s="274">
        <v>569.02821146953409</v>
      </c>
      <c r="C23" s="275">
        <v>575.30913261648732</v>
      </c>
      <c r="D23" s="276">
        <v>-1.0917471652827415E-2</v>
      </c>
      <c r="F23" s="274">
        <v>570.48935919098824</v>
      </c>
      <c r="G23" s="275">
        <v>570.01423028673833</v>
      </c>
      <c r="H23" s="276">
        <v>8.3353867150104399E-4</v>
      </c>
    </row>
    <row r="24" spans="1:8">
      <c r="A24" s="263" t="s">
        <v>198</v>
      </c>
      <c r="B24" s="277">
        <v>1</v>
      </c>
      <c r="C24" s="278">
        <v>1</v>
      </c>
      <c r="D24" s="232">
        <v>0</v>
      </c>
      <c r="F24" s="277">
        <v>1</v>
      </c>
      <c r="G24" s="278">
        <v>1</v>
      </c>
      <c r="H24" s="232">
        <v>0</v>
      </c>
    </row>
    <row r="25" spans="1:8">
      <c r="A25" s="259" t="s">
        <v>157</v>
      </c>
      <c r="B25" s="274">
        <v>2840.309394736842</v>
      </c>
      <c r="C25" s="275">
        <v>2918.6349497354495</v>
      </c>
      <c r="D25" s="276">
        <v>-2.6836365748894697E-2</v>
      </c>
      <c r="F25" s="274">
        <v>2850.3368622807016</v>
      </c>
      <c r="G25" s="275">
        <v>2920.3536657768159</v>
      </c>
      <c r="H25" s="276">
        <v>-2.3975453492715904E-2</v>
      </c>
    </row>
    <row r="26" spans="1:8" hidden="1">
      <c r="A26" s="263" t="s">
        <v>158</v>
      </c>
      <c r="B26" s="277">
        <v>3.6071040404040402</v>
      </c>
      <c r="C26" s="278">
        <v>3.2136826599326604</v>
      </c>
      <c r="D26" s="232">
        <v>0.12242073101257089</v>
      </c>
      <c r="F26" s="277">
        <v>3.425436868686869</v>
      </c>
      <c r="G26" s="278">
        <v>3.1778630690967646</v>
      </c>
      <c r="H26" s="232">
        <v>7.7905748047373047E-2</v>
      </c>
    </row>
    <row r="27" spans="1:8">
      <c r="A27" s="259" t="s">
        <v>199</v>
      </c>
      <c r="B27" s="274">
        <v>3.6071040404040402</v>
      </c>
      <c r="C27" s="275">
        <v>3.2136826599326604</v>
      </c>
      <c r="D27" s="276">
        <v>0.12242073101257089</v>
      </c>
      <c r="F27" s="274">
        <v>3.425436868686869</v>
      </c>
      <c r="G27" s="275">
        <v>3.1778630690967646</v>
      </c>
      <c r="H27" s="276">
        <v>7.7905748047373047E-2</v>
      </c>
    </row>
    <row r="28" spans="1:8">
      <c r="A28" s="263" t="s">
        <v>161</v>
      </c>
      <c r="B28" s="277">
        <v>23.526068922305758</v>
      </c>
      <c r="C28" s="278">
        <v>15.732150793650794</v>
      </c>
      <c r="D28" s="232">
        <v>0.49541338821901237</v>
      </c>
      <c r="F28" s="277">
        <v>21.615243720412138</v>
      </c>
      <c r="G28" s="278">
        <v>15.703192063492063</v>
      </c>
      <c r="H28" s="232">
        <v>0.37648725386635551</v>
      </c>
    </row>
    <row r="29" spans="1:8">
      <c r="A29" s="264" t="str">
        <f>+A12</f>
        <v>Filipinas</v>
      </c>
      <c r="B29" s="279">
        <v>52.449357560568096</v>
      </c>
      <c r="C29" s="280">
        <v>49.857688413547237</v>
      </c>
      <c r="D29" s="281">
        <v>5.1981333862174406E-2</v>
      </c>
      <c r="E29" s="69"/>
      <c r="F29" s="279">
        <v>51.951661821219716</v>
      </c>
      <c r="G29" s="280">
        <v>49.924210873440281</v>
      </c>
      <c r="H29" s="281">
        <v>4.0610575756902856E-2</v>
      </c>
    </row>
    <row r="30" spans="1:8" ht="9" customHeight="1"/>
    <row r="31" spans="1:8" ht="17.25" thickBot="1">
      <c r="A31" s="250" t="s">
        <v>200</v>
      </c>
      <c r="B31" s="251"/>
      <c r="C31" s="251"/>
      <c r="D31" s="251"/>
      <c r="E31" s="251"/>
      <c r="F31" s="251"/>
      <c r="G31" s="251"/>
      <c r="H31" s="251"/>
    </row>
    <row r="32" spans="1:8" ht="6" customHeight="1">
      <c r="A32" s="160"/>
      <c r="B32" s="69"/>
      <c r="C32" s="69"/>
      <c r="D32" s="69"/>
      <c r="E32" s="69"/>
      <c r="F32" s="69"/>
      <c r="G32" s="69"/>
      <c r="H32" s="69"/>
    </row>
    <row r="33" spans="1:8" ht="16.5" customHeight="1">
      <c r="A33" s="160"/>
      <c r="B33" s="268" t="s">
        <v>201</v>
      </c>
      <c r="C33" s="269"/>
      <c r="D33" s="270"/>
      <c r="E33" s="69"/>
      <c r="F33" s="268" t="s">
        <v>201</v>
      </c>
      <c r="G33" s="269"/>
      <c r="H33" s="270"/>
    </row>
    <row r="34" spans="1:8">
      <c r="B34" s="282" t="s">
        <v>202</v>
      </c>
      <c r="C34" s="283" t="s">
        <v>203</v>
      </c>
      <c r="D34" s="284" t="s">
        <v>192</v>
      </c>
      <c r="F34" s="282" t="s">
        <v>204</v>
      </c>
      <c r="G34" s="283" t="s">
        <v>205</v>
      </c>
      <c r="H34" s="284" t="s">
        <v>192</v>
      </c>
    </row>
    <row r="35" spans="1:8">
      <c r="A35" s="255" t="s">
        <v>179</v>
      </c>
      <c r="B35" s="272">
        <v>19.863299999999999</v>
      </c>
      <c r="C35" s="272">
        <v>17.897300000000001</v>
      </c>
      <c r="D35" s="273">
        <v>0.10984897163259255</v>
      </c>
      <c r="F35" s="271">
        <v>18.3445</v>
      </c>
      <c r="G35" s="272">
        <v>18.809200000000001</v>
      </c>
      <c r="H35" s="273">
        <v>-2.4705994938647113E-2</v>
      </c>
    </row>
    <row r="36" spans="1:8">
      <c r="A36" s="259" t="s">
        <v>195</v>
      </c>
      <c r="B36" s="275">
        <v>7.4932600000000003</v>
      </c>
      <c r="C36" s="275">
        <v>7.3351600000000001</v>
      </c>
      <c r="D36" s="276">
        <v>2.1553722072865433E-2</v>
      </c>
      <c r="F36" s="274">
        <v>7.3991899999999999</v>
      </c>
      <c r="G36" s="275">
        <v>2.5626451001122654</v>
      </c>
      <c r="H36" s="276">
        <v>1.887325287327478</v>
      </c>
    </row>
    <row r="37" spans="1:8">
      <c r="A37" s="263" t="s">
        <v>196</v>
      </c>
      <c r="B37" s="278">
        <v>31.545000000000002</v>
      </c>
      <c r="C37" s="278">
        <v>30.0428</v>
      </c>
      <c r="D37" s="232">
        <v>5.0001997150731725E-2</v>
      </c>
      <c r="F37" s="277">
        <v>31.163599999999999</v>
      </c>
      <c r="G37" s="278">
        <v>29.679600000000001</v>
      </c>
      <c r="H37" s="232">
        <v>5.0000673863529022E-2</v>
      </c>
    </row>
    <row r="38" spans="1:8">
      <c r="A38" s="259" t="s">
        <v>197</v>
      </c>
      <c r="B38" s="275">
        <v>570.08000000000004</v>
      </c>
      <c r="C38" s="275">
        <v>579.87</v>
      </c>
      <c r="D38" s="276">
        <v>-1.6883094486695227E-2</v>
      </c>
      <c r="F38" s="274">
        <v>569.30999999999995</v>
      </c>
      <c r="G38" s="275">
        <v>567.34</v>
      </c>
      <c r="H38" s="276">
        <v>3.4723446257973745E-3</v>
      </c>
    </row>
    <row r="39" spans="1:8">
      <c r="A39" s="263" t="s">
        <v>198</v>
      </c>
      <c r="B39" s="278">
        <v>1</v>
      </c>
      <c r="C39" s="278">
        <v>1</v>
      </c>
      <c r="D39" s="232">
        <v>0</v>
      </c>
      <c r="F39" s="277">
        <v>1</v>
      </c>
      <c r="G39" s="278">
        <v>1</v>
      </c>
      <c r="H39" s="232">
        <v>0</v>
      </c>
    </row>
    <row r="40" spans="1:8">
      <c r="A40" s="259" t="s">
        <v>157</v>
      </c>
      <c r="B40" s="275">
        <v>2930.8</v>
      </c>
      <c r="C40" s="275">
        <v>3038.26</v>
      </c>
      <c r="D40" s="276">
        <v>-3.5368928268153521E-2</v>
      </c>
      <c r="F40" s="274">
        <v>2780.47</v>
      </c>
      <c r="G40" s="275">
        <v>2880.24</v>
      </c>
      <c r="H40" s="276">
        <v>-3.4639474488237121E-2</v>
      </c>
    </row>
    <row r="41" spans="1:8" hidden="1">
      <c r="A41" s="263" t="s">
        <v>158</v>
      </c>
      <c r="B41" s="278">
        <v>3.8557999999999999</v>
      </c>
      <c r="C41" s="278">
        <v>3.3081999999999998</v>
      </c>
      <c r="D41" s="232">
        <v>0.16552808173629163</v>
      </c>
      <c r="F41" s="277">
        <v>3.3237999999999999</v>
      </c>
      <c r="G41" s="278">
        <v>3.1684000000000001</v>
      </c>
      <c r="H41" s="232">
        <v>4.9046837520515085E-2</v>
      </c>
    </row>
    <row r="42" spans="1:8">
      <c r="A42" s="259" t="s">
        <v>199</v>
      </c>
      <c r="B42" s="275">
        <v>3.8557999999999999</v>
      </c>
      <c r="C42" s="275">
        <v>3.3081999999999998</v>
      </c>
      <c r="D42" s="276">
        <v>0.16552808173629163</v>
      </c>
      <c r="F42" s="274">
        <v>3.3237999999999999</v>
      </c>
      <c r="G42" s="275">
        <v>3.1684000000000001</v>
      </c>
      <c r="H42" s="276">
        <v>4.9046837520515085E-2</v>
      </c>
    </row>
    <row r="43" spans="1:8">
      <c r="A43" s="263" t="s">
        <v>161</v>
      </c>
      <c r="B43" s="278">
        <v>28.85</v>
      </c>
      <c r="C43" s="278">
        <v>16.63</v>
      </c>
      <c r="D43" s="232">
        <v>0.73481659651232722</v>
      </c>
      <c r="F43" s="277">
        <v>20.149000000000001</v>
      </c>
      <c r="G43" s="278">
        <v>15.39</v>
      </c>
      <c r="H43" s="232">
        <v>0.30922677063027937</v>
      </c>
    </row>
    <row r="44" spans="1:8">
      <c r="A44" s="264" t="s">
        <v>206</v>
      </c>
      <c r="B44" s="280">
        <v>53.521999999999998</v>
      </c>
      <c r="C44" s="280">
        <v>50.466000000000001</v>
      </c>
      <c r="D44" s="281">
        <v>6.0555621606626087E-2</v>
      </c>
      <c r="E44" s="69"/>
      <c r="F44" s="279">
        <v>52.207000000000001</v>
      </c>
      <c r="G44" s="280">
        <v>50.194000000000003</v>
      </c>
      <c r="H44" s="281">
        <v>4.0104394947603206E-2</v>
      </c>
    </row>
    <row r="45" spans="1:8" s="118" customFormat="1" ht="16.5" customHeight="1">
      <c r="A45" s="285" t="s">
        <v>207</v>
      </c>
    </row>
    <row r="46" spans="1:8" hidden="1">
      <c r="A46" s="129"/>
    </row>
    <row r="47" spans="1:8" ht="0.75" customHeight="1"/>
    <row r="48" spans="1:8" ht="16.5" customHeight="1"/>
  </sheetData>
  <mergeCells count="4">
    <mergeCell ref="B18:D18"/>
    <mergeCell ref="F18:H18"/>
    <mergeCell ref="B33:D33"/>
    <mergeCell ref="F33:H33"/>
  </mergeCells>
  <pageMargins left="0.7" right="0.7" top="0.75" bottom="0.75" header="0.3" footer="0.3"/>
  <pageSetup paperSize="9" scale="86" orientation="portrait" r:id="rId1"/>
  <drawing r:id="rId2"/>
  <legacyDrawing r:id="rId3"/>
  <controls>
    <mc:AlternateContent xmlns:mc="http://schemas.openxmlformats.org/markup-compatibility/2006">
      <mc:Choice Requires="x14">
        <control shapeId="10241" r:id="rId4" name="FPMExcelClientSheetOptions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981075</xdr:colOff>
                <xdr:row>0</xdr:row>
                <xdr:rowOff>0</xdr:rowOff>
              </to>
            </anchor>
          </controlPr>
        </control>
      </mc:Choice>
      <mc:Fallback>
        <control shapeId="10241" r:id="rId4" name="FPMExcelClientSheetOptionst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(+) Resumen</vt:lpstr>
      <vt:lpstr>(1) Consolidado Q</vt:lpstr>
      <vt:lpstr>(2) Consolidado YTD</vt:lpstr>
      <vt:lpstr>(3) Division MX-CAM </vt:lpstr>
      <vt:lpstr>(4) Division SA</vt:lpstr>
      <vt:lpstr>(6) Asia</vt:lpstr>
      <vt:lpstr>(9) Balance  (2)</vt:lpstr>
      <vt:lpstr>Vol y Trans T  delta Total</vt:lpstr>
      <vt:lpstr>Vol y Trans T Acum delta total</vt:lpstr>
      <vt:lpstr>(12) Macroeconomicos (2)</vt:lpstr>
      <vt:lpstr>'(+) Resumen'!Área_de_impresión</vt:lpstr>
      <vt:lpstr>'(1) Consolidado Q'!Área_de_impresión</vt:lpstr>
      <vt:lpstr>'(12) Macroeconomicos (2)'!Área_de_impresión</vt:lpstr>
      <vt:lpstr>'(2) Consolidado YTD'!Área_de_impresión</vt:lpstr>
      <vt:lpstr>'(3) Division MX-CAM '!Área_de_impresión</vt:lpstr>
      <vt:lpstr>'(4) Division SA'!Área_de_impresión</vt:lpstr>
      <vt:lpstr>'(6) Asia'!Área_de_impresión</vt:lpstr>
      <vt:lpstr>'(9) Balance  (2)'!Área_de_impresión</vt:lpstr>
    </vt:vector>
  </TitlesOfParts>
  <Company>FEMSA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Cruz, Maria Fernanda</dc:creator>
  <cp:lastModifiedBy>Garcia Cruz, Maria Fernanda</cp:lastModifiedBy>
  <dcterms:created xsi:type="dcterms:W3CDTF">2018-07-26T02:58:22Z</dcterms:created>
  <dcterms:modified xsi:type="dcterms:W3CDTF">2018-07-26T02:58:49Z</dcterms:modified>
</cp:coreProperties>
</file>