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drawings/drawing3.xml" ContentType="application/vnd.openxmlformats-officedocument.drawing+xml"/>
  <Override PartName="/xl/drawings/drawing4.xml" ContentType="application/vnd.openxmlformats-officedocument.drawing+xml"/>
  <Override PartName="/xl/embeddings/oleObject2.bin" ContentType="application/vnd.openxmlformats-officedocument.oleObject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ocacolafemsa-my.sharepoint.com/personal/jorge_collazo_kof_com/Documents/Investor Relations/Reportes Trimestrales/2026/2Q26/15. Formato PR/Financial Statements Valores/"/>
    </mc:Choice>
  </mc:AlternateContent>
  <xr:revisionPtr revIDLastSave="1895" documentId="13_ncr:1_{05815B50-40C0-4E75-8E50-DEB37498D2B7}" xr6:coauthVersionLast="47" xr6:coauthVersionMax="47" xr10:uidLastSave="{C4AF3FE3-C341-4988-8D24-2F35CA3560B2}"/>
  <bookViews>
    <workbookView xWindow="-120" yWindow="-120" windowWidth="29040" windowHeight="15720" tabRatio="807" activeTab="6" xr2:uid="{00000000-000D-0000-FFFF-FFFF00000000}"/>
  </bookViews>
  <sheets>
    <sheet name="KOF Summary" sheetId="23" r:id="rId1"/>
    <sheet name="Division Summary" sheetId="24" r:id="rId2"/>
    <sheet name="FEMCO Comercial" sheetId="8" state="hidden" r:id="rId3"/>
    <sheet name="Consolidated Results KOF" sheetId="31" r:id="rId4"/>
    <sheet name="Division MX - CAM" sheetId="22" r:id="rId5"/>
    <sheet name="SA Division" sheetId="26" r:id="rId6"/>
    <sheet name="Consolidated Balance" sheetId="21" r:id="rId7"/>
    <sheet name="Macroeconomics" sheetId="27" r:id="rId8"/>
    <sheet name="Volume Q" sheetId="30" r:id="rId9"/>
    <sheet name="Volume YTD" sheetId="35" r:id="rId10"/>
    <sheet name="Volumen YTD" sheetId="34" state="hidden" r:id="rId11"/>
  </sheets>
  <definedNames>
    <definedName name="_xlnm.Print_Area" localSheetId="6">'Consolidated Balance'!$B$2:$K$47</definedName>
    <definedName name="_xlnm.Print_Area" localSheetId="3">'Consolidated Results KOF'!$A$1:$H$53</definedName>
    <definedName name="_xlnm.Print_Area" localSheetId="4">'Division MX - CAM'!$A$1:$H$27</definedName>
    <definedName name="_xlnm.Print_Area" localSheetId="2">'FEMCO Comercial'!$A$1:$O$35</definedName>
    <definedName name="ebitdaprom" localSheetId="6">#REF!,#REF!,#REF!,#REF!,#REF!,#REF!</definedName>
    <definedName name="ebitdaprom" localSheetId="3">#REF!,#REF!,#REF!,#REF!,#REF!,#REF!</definedName>
    <definedName name="ebitdaprom" localSheetId="4">#REF!,#REF!,#REF!,#REF!,#REF!,#REF!</definedName>
    <definedName name="ebitdaprom" localSheetId="10">#REF!,#REF!,#REF!,#REF!,#REF!,#REF!</definedName>
    <definedName name="ebitdaprom">#REF!,#REF!,#REF!,#REF!,#REF!,#REF!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3" i="34" l="1"/>
  <c r="A32" i="34"/>
  <c r="A31" i="34"/>
  <c r="A30" i="34"/>
  <c r="A29" i="34"/>
  <c r="A28" i="34"/>
  <c r="A27" i="34"/>
  <c r="A26" i="34"/>
  <c r="A25" i="34"/>
  <c r="A24" i="34"/>
  <c r="C22" i="34"/>
  <c r="S34" i="8"/>
  <c r="R34" i="8"/>
  <c r="P34" i="8"/>
  <c r="P7" i="8"/>
  <c r="L6" i="8"/>
  <c r="J6" i="8"/>
  <c r="E6" i="8"/>
  <c r="C6" i="8"/>
  <c r="J5" i="8"/>
  <c r="C5" i="8"/>
</calcChain>
</file>

<file path=xl/sharedStrings.xml><?xml version="1.0" encoding="utf-8"?>
<sst xmlns="http://schemas.openxmlformats.org/spreadsheetml/2006/main" count="561" uniqueCount="238">
  <si>
    <t>Change vs. same period of last year</t>
  </si>
  <si>
    <t>Total Revenues</t>
  </si>
  <si>
    <t xml:space="preserve">Gross Profit </t>
  </si>
  <si>
    <t>Operating Income</t>
  </si>
  <si>
    <t>Majority Net Income</t>
  </si>
  <si>
    <t>As Reported</t>
  </si>
  <si>
    <t>Consolidated</t>
  </si>
  <si>
    <t>Mexico &amp; Central America</t>
  </si>
  <si>
    <t>South America</t>
  </si>
  <si>
    <r>
      <t xml:space="preserve">Comparable </t>
    </r>
    <r>
      <rPr>
        <b/>
        <vertAlign val="superscript"/>
        <sz val="10"/>
        <color theme="1"/>
        <rFont val="Calibri"/>
        <family val="2"/>
        <scheme val="minor"/>
      </rPr>
      <t>(2)</t>
    </r>
  </si>
  <si>
    <t xml:space="preserve"> </t>
  </si>
  <si>
    <r>
      <t>Comparable</t>
    </r>
    <r>
      <rPr>
        <b/>
        <vertAlign val="superscript"/>
        <sz val="10"/>
        <color theme="0"/>
        <rFont val="Calibri"/>
        <family val="2"/>
        <scheme val="minor"/>
      </rPr>
      <t xml:space="preserve"> (1)</t>
    </r>
  </si>
  <si>
    <t>Expressed in millions of Mexican pesos</t>
  </si>
  <si>
    <t>Δ%</t>
  </si>
  <si>
    <t>Total revenues</t>
  </si>
  <si>
    <t>Gross profit</t>
  </si>
  <si>
    <t>Operating income</t>
  </si>
  <si>
    <r>
      <t xml:space="preserve">Adj. EBITDA </t>
    </r>
    <r>
      <rPr>
        <vertAlign val="superscript"/>
        <sz val="10"/>
        <rFont val="Calibri"/>
        <family val="2"/>
        <scheme val="minor"/>
      </rPr>
      <t>(2)</t>
    </r>
  </si>
  <si>
    <r>
      <t xml:space="preserve">Adj. EBITDA </t>
    </r>
    <r>
      <rPr>
        <vertAlign val="superscript"/>
        <sz val="10"/>
        <color rgb="FF000000"/>
        <rFont val="Calibri"/>
        <family val="2"/>
        <scheme val="minor"/>
      </rPr>
      <t>(2)</t>
    </r>
  </si>
  <si>
    <t xml:space="preserve">MEXICO &amp; CENTRAL AMERICA DIVISION RESULTS </t>
  </si>
  <si>
    <t xml:space="preserve">SOUTH AMERICA DIVISION RESULTS </t>
  </si>
  <si>
    <r>
      <t>FEMSA Comercio - Retail Division</t>
    </r>
    <r>
      <rPr>
        <b/>
        <vertAlign val="superscript"/>
        <sz val="8"/>
        <color theme="0"/>
        <rFont val="Calibri"/>
        <family val="2"/>
        <scheme val="minor"/>
      </rPr>
      <t xml:space="preserve"> </t>
    </r>
  </si>
  <si>
    <t>Results of Operations</t>
  </si>
  <si>
    <t>Millions of Pesos</t>
  </si>
  <si>
    <t>% of rev.</t>
  </si>
  <si>
    <t>% Var.</t>
  </si>
  <si>
    <r>
      <t>% Org.</t>
    </r>
    <r>
      <rPr>
        <b/>
        <vertAlign val="superscript"/>
        <sz val="8"/>
        <color rgb="FF850026"/>
        <rFont val="Calibri"/>
        <family val="2"/>
        <scheme val="minor"/>
      </rPr>
      <t>(A)</t>
    </r>
  </si>
  <si>
    <t>Cost of sales</t>
  </si>
  <si>
    <t>Administrative expenses</t>
  </si>
  <si>
    <t>Selling expenses</t>
  </si>
  <si>
    <t>Other operating expenses (income), net</t>
  </si>
  <si>
    <t>Income from operations</t>
  </si>
  <si>
    <t>Depreciation</t>
  </si>
  <si>
    <t>Amortization &amp; other non-cash charges</t>
  </si>
  <si>
    <t>Operative cash flow</t>
  </si>
  <si>
    <t>CAPEX</t>
  </si>
  <si>
    <t>Information of OXXO Stores</t>
  </si>
  <si>
    <t>Total stores</t>
  </si>
  <si>
    <t>Net new convenience stores:</t>
  </si>
  <si>
    <t xml:space="preserve">vs. Last quarter </t>
  </si>
  <si>
    <t>Year-to-date</t>
  </si>
  <si>
    <t>Last-twelve-months</t>
  </si>
  <si>
    <r>
      <t xml:space="preserve">Same-store data: </t>
    </r>
    <r>
      <rPr>
        <vertAlign val="superscript"/>
        <sz val="8"/>
        <color indexed="8"/>
        <rFont val="Calibri"/>
        <family val="2"/>
        <scheme val="minor"/>
      </rPr>
      <t>(1)</t>
    </r>
  </si>
  <si>
    <t>Sales (thousands of pesos)</t>
  </si>
  <si>
    <t>Traffic (thousands of transactions)</t>
  </si>
  <si>
    <t>Ticket (pesos)</t>
  </si>
  <si>
    <r>
      <t xml:space="preserve">(A) </t>
    </r>
    <r>
      <rPr>
        <sz val="7.7"/>
        <rFont val="Calibri"/>
        <family val="2"/>
      </rPr>
      <t xml:space="preserve"> </t>
    </r>
    <r>
      <rPr>
        <sz val="7"/>
        <rFont val="Calibri"/>
        <family val="2"/>
      </rPr>
      <t>Organic basis (% Org.) Excludes the effects of significant mergers and acquisitions in the last twelve month</t>
    </r>
  </si>
  <si>
    <r>
      <t>(1)</t>
    </r>
    <r>
      <rPr>
        <sz val="7"/>
        <rFont val="Calibri"/>
        <family val="2"/>
        <scheme val="minor"/>
      </rPr>
      <t xml:space="preserve"> Monthly average information per store, considering same stores with more than twelve months of operations, income from services are included.</t>
    </r>
  </si>
  <si>
    <t>COCA-COLA FEMSA</t>
  </si>
  <si>
    <t>CONSOLIDATED INCOME STATEMENT</t>
  </si>
  <si>
    <r>
      <t xml:space="preserve">Millions of Pesos </t>
    </r>
    <r>
      <rPr>
        <b/>
        <vertAlign val="superscript"/>
        <sz val="8"/>
        <color rgb="FF393943"/>
        <rFont val="Calibri"/>
        <family val="2"/>
        <scheme val="minor"/>
      </rPr>
      <t>(1)</t>
    </r>
  </si>
  <si>
    <t>% of Rev.</t>
  </si>
  <si>
    <t>Δ% Reported</t>
  </si>
  <si>
    <r>
      <t xml:space="preserve">Δ% Comparable </t>
    </r>
    <r>
      <rPr>
        <b/>
        <vertAlign val="superscript"/>
        <sz val="8"/>
        <color rgb="FF404040"/>
        <rFont val="Calibri"/>
        <family val="2"/>
        <scheme val="minor"/>
      </rPr>
      <t>(7)</t>
    </r>
  </si>
  <si>
    <t xml:space="preserve">Transactions (million transactions) </t>
  </si>
  <si>
    <r>
      <t>Volume (million unit cases)</t>
    </r>
    <r>
      <rPr>
        <b/>
        <vertAlign val="superscript"/>
        <sz val="8"/>
        <color indexed="8"/>
        <rFont val="Calibri"/>
        <family val="2"/>
        <scheme val="minor"/>
      </rPr>
      <t xml:space="preserve"> </t>
    </r>
  </si>
  <si>
    <t xml:space="preserve">Average price per unit case </t>
  </si>
  <si>
    <t>Net revenues</t>
  </si>
  <si>
    <t>Other operating revenues</t>
  </si>
  <si>
    <r>
      <t xml:space="preserve">Total revenues </t>
    </r>
    <r>
      <rPr>
        <b/>
        <vertAlign val="superscript"/>
        <sz val="8"/>
        <color indexed="8"/>
        <rFont val="Calibri"/>
        <family val="2"/>
        <scheme val="minor"/>
      </rPr>
      <t>(2)</t>
    </r>
  </si>
  <si>
    <t>Cost of goods sold</t>
  </si>
  <si>
    <t>Operating expenses</t>
  </si>
  <si>
    <t>Other operative expenses, net</t>
  </si>
  <si>
    <t>NA</t>
  </si>
  <si>
    <r>
      <t>Operative equity method (gain) loss in associates</t>
    </r>
    <r>
      <rPr>
        <vertAlign val="superscript"/>
        <sz val="8"/>
        <color indexed="8"/>
        <rFont val="Calibri"/>
        <family val="2"/>
        <scheme val="minor"/>
      </rPr>
      <t>(3)</t>
    </r>
  </si>
  <si>
    <r>
      <t xml:space="preserve">Operating income </t>
    </r>
    <r>
      <rPr>
        <b/>
        <vertAlign val="superscript"/>
        <sz val="8"/>
        <color indexed="8"/>
        <rFont val="Calibri"/>
        <family val="2"/>
        <scheme val="minor"/>
      </rPr>
      <t>(5)</t>
    </r>
  </si>
  <si>
    <t>Other non operative expenses, net</t>
  </si>
  <si>
    <r>
      <t xml:space="preserve">Non Operative equity method (gain) loss in associates </t>
    </r>
    <r>
      <rPr>
        <vertAlign val="superscript"/>
        <sz val="8"/>
        <color indexed="8"/>
        <rFont val="Calibri"/>
        <family val="2"/>
        <scheme val="minor"/>
      </rPr>
      <t>(4)</t>
    </r>
  </si>
  <si>
    <t>Interest expense</t>
  </si>
  <si>
    <t>Interest income</t>
  </si>
  <si>
    <t>Interest expense, net</t>
  </si>
  <si>
    <t>Foreign exchange loss (gain)</t>
  </si>
  <si>
    <t>Loss (gain) on monetary position in inflationary subsidiaries</t>
  </si>
  <si>
    <t>Market value (gain) loss on financial instruments</t>
  </si>
  <si>
    <t>Comprehensive financing result</t>
  </si>
  <si>
    <t>Income before taxes</t>
  </si>
  <si>
    <t>Income taxes</t>
  </si>
  <si>
    <t>Result of discontinued operations</t>
  </si>
  <si>
    <t>Consolidated net income</t>
  </si>
  <si>
    <t>Net income attributable to equity holders of the company</t>
  </si>
  <si>
    <t>Non-controlling interest</t>
  </si>
  <si>
    <t>Adj. EBITDA &amp; CAPEX</t>
  </si>
  <si>
    <r>
      <t xml:space="preserve">Operating income </t>
    </r>
    <r>
      <rPr>
        <vertAlign val="superscript"/>
        <sz val="8"/>
        <color indexed="8"/>
        <rFont val="Calibri"/>
        <family val="2"/>
        <scheme val="minor"/>
      </rPr>
      <t>(5)</t>
    </r>
  </si>
  <si>
    <t>Amortization and other operative non-cash charges</t>
  </si>
  <si>
    <r>
      <t xml:space="preserve">Adj. EBITDA </t>
    </r>
    <r>
      <rPr>
        <b/>
        <vertAlign val="superscript"/>
        <sz val="8"/>
        <color indexed="8"/>
        <rFont val="Calibri"/>
        <family val="2"/>
        <scheme val="minor"/>
      </rPr>
      <t>(5)(6)</t>
    </r>
  </si>
  <si>
    <r>
      <t>CAPEX</t>
    </r>
    <r>
      <rPr>
        <vertAlign val="superscript"/>
        <sz val="8"/>
        <rFont val="Calibri"/>
        <family val="2"/>
        <scheme val="minor"/>
      </rPr>
      <t>(8)</t>
    </r>
  </si>
  <si>
    <t xml:space="preserve">MEXICO &amp; CENTRAL AMERICA DIVISION </t>
  </si>
  <si>
    <t>RESULTS OF OPERATIONS</t>
  </si>
  <si>
    <r>
      <t xml:space="preserve">Δ% Comparable </t>
    </r>
    <r>
      <rPr>
        <b/>
        <vertAlign val="superscript"/>
        <sz val="9"/>
        <color rgb="FF404040"/>
        <rFont val="Calibri"/>
        <family val="2"/>
        <scheme val="minor"/>
      </rPr>
      <t>(6)</t>
    </r>
  </si>
  <si>
    <r>
      <t>Volume (million unit cases)</t>
    </r>
    <r>
      <rPr>
        <b/>
        <vertAlign val="superscript"/>
        <sz val="9"/>
        <color indexed="8"/>
        <rFont val="Calibri"/>
        <family val="2"/>
        <scheme val="minor"/>
      </rPr>
      <t xml:space="preserve"> </t>
    </r>
  </si>
  <si>
    <r>
      <t>Total Revenues</t>
    </r>
    <r>
      <rPr>
        <b/>
        <vertAlign val="superscript"/>
        <sz val="9"/>
        <color indexed="8"/>
        <rFont val="Calibri"/>
        <family val="2"/>
        <scheme val="minor"/>
      </rPr>
      <t xml:space="preserve"> </t>
    </r>
    <r>
      <rPr>
        <b/>
        <vertAlign val="superscript"/>
        <sz val="10"/>
        <color indexed="8"/>
        <rFont val="Calibri"/>
        <family val="2"/>
        <scheme val="minor"/>
      </rPr>
      <t>(2)</t>
    </r>
  </si>
  <si>
    <r>
      <t>Operative equity method (gain) loss in associates</t>
    </r>
    <r>
      <rPr>
        <sz val="10"/>
        <color indexed="8"/>
        <rFont val="Calibri"/>
        <family val="2"/>
        <scheme val="minor"/>
      </rPr>
      <t xml:space="preserve"> </t>
    </r>
    <r>
      <rPr>
        <vertAlign val="superscript"/>
        <sz val="10"/>
        <color indexed="8"/>
        <rFont val="Calibri"/>
        <family val="2"/>
        <scheme val="minor"/>
      </rPr>
      <t>(3)</t>
    </r>
  </si>
  <si>
    <r>
      <rPr>
        <b/>
        <sz val="10"/>
        <color indexed="8"/>
        <rFont val="Calibri"/>
        <family val="2"/>
        <scheme val="minor"/>
      </rPr>
      <t>Operating income</t>
    </r>
    <r>
      <rPr>
        <b/>
        <vertAlign val="superscript"/>
        <sz val="10"/>
        <color indexed="8"/>
        <rFont val="Calibri"/>
        <family val="2"/>
        <scheme val="minor"/>
      </rPr>
      <t xml:space="preserve"> (4)</t>
    </r>
  </si>
  <si>
    <t>Depreciation, amortization &amp; other operating non-cash charges</t>
  </si>
  <si>
    <r>
      <t xml:space="preserve">Adj. EBITDA </t>
    </r>
    <r>
      <rPr>
        <b/>
        <vertAlign val="superscript"/>
        <sz val="10"/>
        <color indexed="8"/>
        <rFont val="Calibri"/>
        <family val="2"/>
        <scheme val="minor"/>
      </rPr>
      <t>(4)(5)</t>
    </r>
  </si>
  <si>
    <t>SOUTH AMERICA DIVISION</t>
  </si>
  <si>
    <r>
      <rPr>
        <b/>
        <sz val="10"/>
        <color indexed="8"/>
        <rFont val="Calibri"/>
        <family val="2"/>
        <scheme val="minor"/>
      </rPr>
      <t>Operating income</t>
    </r>
    <r>
      <rPr>
        <vertAlign val="superscript"/>
        <sz val="10"/>
        <color indexed="8"/>
        <rFont val="Calibri"/>
        <family val="2"/>
        <scheme val="minor"/>
      </rPr>
      <t xml:space="preserve"> (4)</t>
    </r>
  </si>
  <si>
    <r>
      <t>Adj. EBITDA</t>
    </r>
    <r>
      <rPr>
        <sz val="10"/>
        <color indexed="8"/>
        <rFont val="Calibri"/>
        <family val="2"/>
        <scheme val="minor"/>
      </rPr>
      <t xml:space="preserve"> </t>
    </r>
    <r>
      <rPr>
        <vertAlign val="superscript"/>
        <sz val="10"/>
        <color indexed="8"/>
        <rFont val="Calibri"/>
        <family val="2"/>
        <scheme val="minor"/>
      </rPr>
      <t>(4)(5)</t>
    </r>
  </si>
  <si>
    <t>CONSOLIDATED BALANCE SHEET</t>
  </si>
  <si>
    <t>Assets</t>
  </si>
  <si>
    <t>Liabilities &amp; Equity</t>
  </si>
  <si>
    <t>Current Assets</t>
  </si>
  <si>
    <t>Current Liabilities</t>
  </si>
  <si>
    <t>Cash, cash equivalents and marketable securities</t>
  </si>
  <si>
    <t>Short-term bank loans and notes payable</t>
  </si>
  <si>
    <t>Suppliers</t>
  </si>
  <si>
    <t>Total accounts receivable</t>
  </si>
  <si>
    <t>Short-term leasing Liabilities</t>
  </si>
  <si>
    <t>Inventories</t>
  </si>
  <si>
    <t>Other current liabilities</t>
  </si>
  <si>
    <t>Other current assets</t>
  </si>
  <si>
    <t>Total current liabilities</t>
  </si>
  <si>
    <t>Total current assets</t>
  </si>
  <si>
    <t>Non-Current Liabilities</t>
  </si>
  <si>
    <t>Non-Current Assets</t>
  </si>
  <si>
    <t>Long-term bank loans and notes payable</t>
  </si>
  <si>
    <t>Property, plant and equipment</t>
  </si>
  <si>
    <t>Long Term Leasing Liabilities</t>
  </si>
  <si>
    <t>Accumulated depreciation</t>
  </si>
  <si>
    <t>Other long-term liabilities</t>
  </si>
  <si>
    <t>Total property, plant and equipment, net</t>
  </si>
  <si>
    <t>Total liabilities</t>
  </si>
  <si>
    <t>Right of use assets</t>
  </si>
  <si>
    <t>Equity</t>
  </si>
  <si>
    <t>Investment in shares</t>
  </si>
  <si>
    <t>Intangible assets and other assets</t>
  </si>
  <si>
    <t>Total controlling interest</t>
  </si>
  <si>
    <t>Other non-current assets</t>
  </si>
  <si>
    <t>Total equity</t>
  </si>
  <si>
    <t>Total Assets</t>
  </si>
  <si>
    <t>Total Liabilities and Equity</t>
  </si>
  <si>
    <t>Debt Mix</t>
  </si>
  <si>
    <r>
      <t xml:space="preserve">% Total Debt </t>
    </r>
    <r>
      <rPr>
        <i/>
        <vertAlign val="superscript"/>
        <sz val="12"/>
        <rFont val="Calibri"/>
        <family val="2"/>
        <scheme val="minor"/>
      </rPr>
      <t xml:space="preserve">(1) </t>
    </r>
  </si>
  <si>
    <r>
      <t xml:space="preserve">% Interest Rate Floating </t>
    </r>
    <r>
      <rPr>
        <i/>
        <vertAlign val="superscript"/>
        <sz val="12"/>
        <rFont val="Calibri"/>
        <family val="2"/>
        <scheme val="minor"/>
      </rPr>
      <t>(1) (2)</t>
    </r>
  </si>
  <si>
    <t>Average Rate</t>
  </si>
  <si>
    <t>Debt Maturity Profile</t>
  </si>
  <si>
    <t xml:space="preserve">Currency </t>
  </si>
  <si>
    <t>Mexican Pesos</t>
  </si>
  <si>
    <t>U.S. Dollars</t>
  </si>
  <si>
    <t>Colombian Pesos</t>
  </si>
  <si>
    <t>Brazilian Reals</t>
  </si>
  <si>
    <t>Argentine Pesos</t>
  </si>
  <si>
    <t>Total Debt</t>
  </si>
  <si>
    <r>
      <rPr>
        <i/>
        <vertAlign val="superscript"/>
        <sz val="12"/>
        <rFont val="Calibri"/>
        <family val="2"/>
        <scheme val="minor"/>
      </rPr>
      <t>(1)</t>
    </r>
    <r>
      <rPr>
        <i/>
        <sz val="12"/>
        <rFont val="Calibri"/>
        <family val="2"/>
        <scheme val="minor"/>
      </rPr>
      <t xml:space="preserve"> After giving effect to swaps.</t>
    </r>
  </si>
  <si>
    <r>
      <rPr>
        <i/>
        <vertAlign val="superscript"/>
        <sz val="12"/>
        <rFont val="Calibri"/>
        <family val="2"/>
        <scheme val="minor"/>
      </rPr>
      <t>(2)</t>
    </r>
    <r>
      <rPr>
        <i/>
        <sz val="12"/>
        <rFont val="Calibri"/>
        <family val="2"/>
        <scheme val="minor"/>
      </rPr>
      <t xml:space="preserve"> Calculated  based on the  weighting of the outstanding debt mix for each year.</t>
    </r>
  </si>
  <si>
    <t>Financial Ratios</t>
  </si>
  <si>
    <r>
      <t xml:space="preserve">Net debt including effect of hedges </t>
    </r>
    <r>
      <rPr>
        <vertAlign val="superscript"/>
        <sz val="12"/>
        <color rgb="FF000000"/>
        <rFont val="Calibri"/>
        <family val="2"/>
        <scheme val="minor"/>
      </rPr>
      <t>(1)(3)</t>
    </r>
  </si>
  <si>
    <r>
      <t xml:space="preserve">Net debt including effect of hedges / Adj. EBITDA </t>
    </r>
    <r>
      <rPr>
        <vertAlign val="superscript"/>
        <sz val="12"/>
        <color rgb="FF000000"/>
        <rFont val="Calibri"/>
        <family val="2"/>
        <scheme val="minor"/>
      </rPr>
      <t>(1)(3)</t>
    </r>
  </si>
  <si>
    <r>
      <t xml:space="preserve">Adj. EBITDA/ Interest expense, net </t>
    </r>
    <r>
      <rPr>
        <vertAlign val="superscript"/>
        <sz val="12"/>
        <color rgb="FF000000"/>
        <rFont val="Calibri"/>
        <family val="2"/>
        <scheme val="minor"/>
      </rPr>
      <t>(1)</t>
    </r>
  </si>
  <si>
    <r>
      <t xml:space="preserve">Capitalization </t>
    </r>
    <r>
      <rPr>
        <vertAlign val="superscript"/>
        <sz val="12"/>
        <rFont val="Calibri"/>
        <family val="2"/>
        <scheme val="minor"/>
      </rPr>
      <t>(2)</t>
    </r>
  </si>
  <si>
    <r>
      <rPr>
        <i/>
        <vertAlign val="superscript"/>
        <sz val="12"/>
        <rFont val="Calibri"/>
        <family val="2"/>
        <scheme val="minor"/>
      </rPr>
      <t>(1)</t>
    </r>
    <r>
      <rPr>
        <i/>
        <sz val="12"/>
        <rFont val="Calibri"/>
        <family val="2"/>
        <scheme val="minor"/>
      </rPr>
      <t xml:space="preserve"> Net debt = total debt - cash</t>
    </r>
  </si>
  <si>
    <r>
      <rPr>
        <i/>
        <vertAlign val="superscript"/>
        <sz val="12"/>
        <rFont val="Calibri"/>
        <family val="2"/>
        <scheme val="minor"/>
      </rPr>
      <t>(2)</t>
    </r>
    <r>
      <rPr>
        <i/>
        <sz val="12"/>
        <rFont val="Calibri"/>
        <family val="2"/>
        <scheme val="minor"/>
      </rPr>
      <t xml:space="preserve"> Total debt / (total debt + shareholders' equity)</t>
    </r>
  </si>
  <si>
    <r>
      <rPr>
        <i/>
        <vertAlign val="superscript"/>
        <sz val="12"/>
        <rFont val="Calibri"/>
        <family val="2"/>
        <scheme val="minor"/>
      </rPr>
      <t>(3)</t>
    </r>
    <r>
      <rPr>
        <i/>
        <sz val="12"/>
        <rFont val="Calibri"/>
        <family val="2"/>
        <scheme val="minor"/>
      </rPr>
      <t xml:space="preserve">  After giving effect to swaps.</t>
    </r>
  </si>
  <si>
    <t>MACROECONOMIC INFORMATION</t>
  </si>
  <si>
    <r>
      <t xml:space="preserve">Inflation </t>
    </r>
    <r>
      <rPr>
        <b/>
        <vertAlign val="superscript"/>
        <sz val="10"/>
        <color theme="0"/>
        <rFont val="Trebuchet MS"/>
        <family val="2"/>
      </rPr>
      <t>(1)</t>
    </r>
  </si>
  <si>
    <t>LTM</t>
  </si>
  <si>
    <t>YTD</t>
  </si>
  <si>
    <t>Panama</t>
  </si>
  <si>
    <r>
      <rPr>
        <i/>
        <vertAlign val="superscript"/>
        <sz val="9"/>
        <color theme="1"/>
        <rFont val="Calibri"/>
        <family val="2"/>
        <scheme val="minor"/>
      </rPr>
      <t>(1)</t>
    </r>
    <r>
      <rPr>
        <i/>
        <sz val="9"/>
        <color theme="1"/>
        <rFont val="Calibri"/>
        <family val="2"/>
        <scheme val="minor"/>
      </rPr>
      <t xml:space="preserve"> Source: inflation estimated by the company based on historic publications from the Central Bank of each country.</t>
    </r>
  </si>
  <si>
    <r>
      <t xml:space="preserve">Average Exchange Rates for each period </t>
    </r>
    <r>
      <rPr>
        <b/>
        <vertAlign val="superscript"/>
        <sz val="9"/>
        <color theme="0"/>
        <rFont val="Trebuchet MS"/>
        <family val="2"/>
      </rPr>
      <t>(2)</t>
    </r>
  </si>
  <si>
    <t>Quarterly Exchange Rate                                             (Local Currency per USD)</t>
  </si>
  <si>
    <t>Year to Date Exchange Rate                                             (Local Currency per USD)</t>
  </si>
  <si>
    <t>Δ %</t>
  </si>
  <si>
    <t>End-of-period Exchange Rates</t>
  </si>
  <si>
    <t>Closing Exchange Rate                                         (Local Currency per USD)</t>
  </si>
  <si>
    <t>Closing Exchange Rate                                                   (Local Currency per USD)</t>
  </si>
  <si>
    <r>
      <rPr>
        <i/>
        <vertAlign val="superscript"/>
        <sz val="9"/>
        <rFont val="Calibri"/>
        <family val="2"/>
        <scheme val="minor"/>
      </rPr>
      <t>(2)</t>
    </r>
    <r>
      <rPr>
        <i/>
        <sz val="9"/>
        <rFont val="Calibri"/>
        <family val="2"/>
        <scheme val="minor"/>
      </rPr>
      <t xml:space="preserve"> Average exchange rate for each period computed with the average exchange rate of each month.</t>
    </r>
  </si>
  <si>
    <t>QUARTERLY- VOLUME, TRANSACTIONS &amp; REVENUES</t>
  </si>
  <si>
    <t xml:space="preserve">Volume </t>
  </si>
  <si>
    <t>YoY</t>
  </si>
  <si>
    <t>Sparkling</t>
  </si>
  <si>
    <r>
      <t xml:space="preserve">Water </t>
    </r>
    <r>
      <rPr>
        <vertAlign val="superscript"/>
        <sz val="12"/>
        <color rgb="FFC00000"/>
        <rFont val="Calibri"/>
        <family val="2"/>
        <scheme val="minor"/>
      </rPr>
      <t>(1)</t>
    </r>
  </si>
  <si>
    <r>
      <t xml:space="preserve">Bulk </t>
    </r>
    <r>
      <rPr>
        <vertAlign val="superscript"/>
        <sz val="12"/>
        <color rgb="FFC00000"/>
        <rFont val="Calibri"/>
        <family val="2"/>
        <scheme val="minor"/>
      </rPr>
      <t>(2)</t>
    </r>
  </si>
  <si>
    <t>Stills</t>
  </si>
  <si>
    <t>Total</t>
  </si>
  <si>
    <t>Mexico</t>
  </si>
  <si>
    <t>Guatemala</t>
  </si>
  <si>
    <t>Colombia</t>
  </si>
  <si>
    <t>CAM South</t>
  </si>
  <si>
    <t>Mexico and Central America</t>
  </si>
  <si>
    <r>
      <t xml:space="preserve">Brazil </t>
    </r>
    <r>
      <rPr>
        <vertAlign val="superscript"/>
        <sz val="12"/>
        <rFont val="Calibri"/>
        <family val="2"/>
        <scheme val="minor"/>
      </rPr>
      <t>(3)</t>
    </r>
  </si>
  <si>
    <t>Argentina</t>
  </si>
  <si>
    <t>Uruguay</t>
  </si>
  <si>
    <t>TOTAL</t>
  </si>
  <si>
    <r>
      <rPr>
        <i/>
        <vertAlign val="superscript"/>
        <sz val="10"/>
        <color theme="1"/>
        <rFont val="Calibri"/>
        <family val="2"/>
        <scheme val="minor"/>
      </rPr>
      <t>(1)</t>
    </r>
    <r>
      <rPr>
        <i/>
        <sz val="10"/>
        <color theme="1"/>
        <rFont val="Calibri"/>
        <family val="2"/>
        <scheme val="minor"/>
      </rPr>
      <t xml:space="preserve"> Excludes water presentations larger than 5.0 Lt ; includes flavored water.</t>
    </r>
  </si>
  <si>
    <r>
      <rPr>
        <i/>
        <vertAlign val="superscript"/>
        <sz val="10"/>
        <color theme="1"/>
        <rFont val="Calibri"/>
        <family val="2"/>
        <scheme val="minor"/>
      </rPr>
      <t>(2)</t>
    </r>
    <r>
      <rPr>
        <i/>
        <sz val="10"/>
        <color theme="1"/>
        <rFont val="Calibri"/>
        <family val="2"/>
        <scheme val="minor"/>
      </rPr>
      <t xml:space="preserve"> Bulk Water  = Still bottled water in 5.0, 19.0 and 20.0 - liter packaging presentations; includes flavored water</t>
    </r>
  </si>
  <si>
    <t xml:space="preserve">Transactions  </t>
  </si>
  <si>
    <t>Water</t>
  </si>
  <si>
    <t xml:space="preserve">Water </t>
  </si>
  <si>
    <t xml:space="preserve">Mexico </t>
  </si>
  <si>
    <t>Revenues</t>
  </si>
  <si>
    <t>Expressed in million Mexican Pesos</t>
  </si>
  <si>
    <r>
      <t xml:space="preserve">Brazil </t>
    </r>
    <r>
      <rPr>
        <vertAlign val="superscript"/>
        <sz val="12"/>
        <rFont val="Calibri"/>
        <family val="2"/>
        <scheme val="minor"/>
      </rPr>
      <t>(4)</t>
    </r>
  </si>
  <si>
    <r>
      <rPr>
        <i/>
        <vertAlign val="superscript"/>
        <sz val="10"/>
        <color theme="1"/>
        <rFont val="Calibri"/>
        <family val="2"/>
        <scheme val="minor"/>
      </rPr>
      <t>(3)</t>
    </r>
    <r>
      <rPr>
        <i/>
        <sz val="10"/>
        <color theme="1"/>
        <rFont val="Calibri"/>
        <family val="2"/>
        <scheme val="minor"/>
      </rPr>
      <t xml:space="preserve"> Volume and transactions in Brazil do not include beer</t>
    </r>
  </si>
  <si>
    <t>YTD- VOLUME, TRANSACTIONS &amp; REVENUES</t>
  </si>
  <si>
    <t>FULL YEAR- VOLUME, TRANSACTIONS &amp; REVENUES</t>
  </si>
  <si>
    <t>Volume</t>
  </si>
  <si>
    <t>FY 2018</t>
  </si>
  <si>
    <r>
      <t xml:space="preserve">FY 2017 </t>
    </r>
    <r>
      <rPr>
        <b/>
        <vertAlign val="superscript"/>
        <sz val="10.5"/>
        <color rgb="FF393943"/>
        <rFont val="Calibri"/>
        <family val="2"/>
        <scheme val="minor"/>
      </rPr>
      <t>(3)</t>
    </r>
  </si>
  <si>
    <r>
      <t xml:space="preserve">Water </t>
    </r>
    <r>
      <rPr>
        <vertAlign val="superscript"/>
        <sz val="10.5"/>
        <color rgb="FFC00000"/>
        <rFont val="Calibri"/>
        <family val="2"/>
        <scheme val="minor"/>
      </rPr>
      <t>(1)</t>
    </r>
  </si>
  <si>
    <r>
      <t xml:space="preserve">Bulk </t>
    </r>
    <r>
      <rPr>
        <vertAlign val="superscript"/>
        <sz val="10.5"/>
        <color rgb="FFC00000"/>
        <rFont val="Calibri"/>
        <family val="2"/>
        <scheme val="minor"/>
      </rPr>
      <t>(2)</t>
    </r>
  </si>
  <si>
    <t>Central America</t>
  </si>
  <si>
    <t>Venezuela</t>
  </si>
  <si>
    <t xml:space="preserve"> -</t>
  </si>
  <si>
    <t>-</t>
  </si>
  <si>
    <t>Brazil</t>
  </si>
  <si>
    <t xml:space="preserve"> - </t>
  </si>
  <si>
    <r>
      <rPr>
        <i/>
        <vertAlign val="superscript"/>
        <sz val="9"/>
        <color theme="1"/>
        <rFont val="Calibri"/>
        <family val="2"/>
        <scheme val="minor"/>
      </rPr>
      <t>(1)</t>
    </r>
    <r>
      <rPr>
        <i/>
        <sz val="9"/>
        <color theme="1"/>
        <rFont val="Calibri"/>
        <family val="2"/>
        <scheme val="minor"/>
      </rPr>
      <t xml:space="preserve"> Excludes water presentations larger than 5.0 Lt ; includes flavored water</t>
    </r>
  </si>
  <si>
    <r>
      <rPr>
        <i/>
        <vertAlign val="superscript"/>
        <sz val="9"/>
        <color theme="1"/>
        <rFont val="Calibri"/>
        <family val="2"/>
        <scheme val="minor"/>
      </rPr>
      <t>(2)</t>
    </r>
    <r>
      <rPr>
        <i/>
        <sz val="9"/>
        <color theme="1"/>
        <rFont val="Calibri"/>
        <family val="2"/>
        <scheme val="minor"/>
      </rPr>
      <t xml:space="preserve"> Bulk Water  = Still bottled water in 5.0, 19.0 and 20.0 - liter packaging presentations; includes flavored water</t>
    </r>
  </si>
  <si>
    <t xml:space="preserve">Transactions </t>
  </si>
  <si>
    <t>Brazil (4)</t>
  </si>
  <si>
    <r>
      <rPr>
        <i/>
        <vertAlign val="superscript"/>
        <sz val="9"/>
        <color theme="1"/>
        <rFont val="Calibri"/>
        <family val="2"/>
        <scheme val="minor"/>
      </rPr>
      <t>(3)</t>
    </r>
    <r>
      <rPr>
        <i/>
        <sz val="9"/>
        <color theme="1"/>
        <rFont val="Calibri"/>
        <family val="2"/>
        <scheme val="minor"/>
      </rPr>
      <t xml:space="preserve"> Volume, transactions and revenues for FY 2017 are re-presented excluding the Philippines.</t>
    </r>
  </si>
  <si>
    <r>
      <rPr>
        <i/>
        <vertAlign val="superscript"/>
        <sz val="9"/>
        <color theme="1"/>
        <rFont val="Calibri"/>
        <family val="2"/>
        <scheme val="minor"/>
      </rPr>
      <t>(4)</t>
    </r>
    <r>
      <rPr>
        <i/>
        <sz val="9"/>
        <color theme="1"/>
        <rFont val="Calibri"/>
        <family val="2"/>
        <scheme val="minor"/>
      </rPr>
      <t xml:space="preserve"> Brazil includes beer revenues of Ps. 13,848.5 million for 2018 and Ps. 12,608.1million for the same period of the previous year. </t>
    </r>
  </si>
  <si>
    <t>YTD 2026</t>
  </si>
  <si>
    <t>YTD 2025</t>
  </si>
  <si>
    <t>Mar-26</t>
  </si>
  <si>
    <t xml:space="preserve"> Dec-25</t>
  </si>
  <si>
    <t>Mar-25</t>
  </si>
  <si>
    <t>Dec 31, 2025</t>
  </si>
  <si>
    <t>YTD 26</t>
  </si>
  <si>
    <t>YTD 25</t>
  </si>
  <si>
    <t>FINANCIAL SUMMARY FOR THE SECOND QUARTER RESULTS</t>
  </si>
  <si>
    <t xml:space="preserve">CONSOLIDATED SECOND QUARTER RESULTS </t>
  </si>
  <si>
    <t>2Q 2026</t>
  </si>
  <si>
    <t>2Q 2025</t>
  </si>
  <si>
    <t xml:space="preserve">CONSOLIDATED FIRST SIX MONTHS RESULTS </t>
  </si>
  <si>
    <t>For the Second Quarter of:</t>
  </si>
  <si>
    <t>For the first Six Months of:</t>
  </si>
  <si>
    <t>Jun-26</t>
  </si>
  <si>
    <t>June 30, 2026</t>
  </si>
  <si>
    <t>Jun 30, 2026</t>
  </si>
  <si>
    <t>2Q26</t>
  </si>
  <si>
    <t>2Q25</t>
  </si>
  <si>
    <t>Jun-25</t>
  </si>
  <si>
    <r>
      <rPr>
        <i/>
        <vertAlign val="superscript"/>
        <sz val="10"/>
        <rFont val="Calibri"/>
        <family val="2"/>
        <scheme val="minor"/>
      </rPr>
      <t>(4)</t>
    </r>
    <r>
      <rPr>
        <i/>
        <sz val="10"/>
        <rFont val="Calibri"/>
        <family val="2"/>
        <scheme val="minor"/>
      </rPr>
      <t xml:space="preserve"> Brazil includes beer revenues of Ps. 1,140.1 million for the second quarter of 2026 and Ps. 1,025.2 million for the same period of the previous year. </t>
    </r>
  </si>
  <si>
    <r>
      <rPr>
        <i/>
        <vertAlign val="superscript"/>
        <sz val="10"/>
        <rFont val="Calibri"/>
        <family val="2"/>
        <scheme val="minor"/>
      </rPr>
      <t>(4)</t>
    </r>
    <r>
      <rPr>
        <i/>
        <sz val="10"/>
        <rFont val="Calibri"/>
        <family val="2"/>
        <scheme val="minor"/>
      </rPr>
      <t xml:space="preserve"> Brazil includes beer revenues of Ps. 2,453.1 million for the first six months of 2026 and Ps. 2,368.3 million for the same period of the previous year. </t>
    </r>
  </si>
  <si>
    <t>Costa Rica</t>
  </si>
  <si>
    <t>Nicaragua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</si>
</sst>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_(* #,##0.0_);_(* \(#,##0.0\);_(* &quot;-&quot;??_);_(@_)"/>
    <numFmt numFmtId="167" formatCode="0.0%"/>
    <numFmt numFmtId="168" formatCode="_(* #,##0.0000_);_(* \(#,##0.0000\);_(* &quot;-&quot;??_);_(@_)"/>
    <numFmt numFmtId="169" formatCode="0.0"/>
    <numFmt numFmtId="170" formatCode="_-* #,##0_-;\-* #,##0_-;_-* &quot;-&quot;??_-;_-@_-"/>
    <numFmt numFmtId="171" formatCode="[$-409]mmm\-yy;@"/>
    <numFmt numFmtId="172" formatCode="#,##0.0_);\(#,##0.0\)"/>
    <numFmt numFmtId="173" formatCode="0.0%;\(0.0%\)"/>
  </numFmts>
  <fonts count="117" x14ac:knownFonts="1">
    <font>
      <sz val="10"/>
      <name val="Arial"/>
    </font>
    <font>
      <sz val="11"/>
      <color theme="1"/>
      <name val="Calibri"/>
      <family val="2"/>
      <scheme val="minor"/>
    </font>
    <font>
      <sz val="12"/>
      <name val="Arial Narrow"/>
      <family val="2"/>
    </font>
    <font>
      <sz val="10"/>
      <name val="Arial"/>
      <family val="2"/>
    </font>
    <font>
      <sz val="10"/>
      <name val="MS Sans Serif"/>
      <family val="2"/>
    </font>
    <font>
      <sz val="11"/>
      <name val="Arial Narrow"/>
      <family val="2"/>
    </font>
    <font>
      <sz val="11"/>
      <color indexed="8"/>
      <name val="Arial Narrow"/>
      <family val="2"/>
    </font>
    <font>
      <sz val="11"/>
      <color indexed="10"/>
      <name val="Arial Narrow"/>
      <family val="2"/>
    </font>
    <font>
      <b/>
      <sz val="8"/>
      <color indexed="8"/>
      <name val="Calibri"/>
      <family val="2"/>
      <scheme val="minor"/>
    </font>
    <font>
      <sz val="8"/>
      <name val="Calibri"/>
      <family val="2"/>
      <scheme val="minor"/>
    </font>
    <font>
      <b/>
      <sz val="8"/>
      <color indexed="16"/>
      <name val="Calibri"/>
      <family val="2"/>
      <scheme val="minor"/>
    </font>
    <font>
      <b/>
      <sz val="8"/>
      <name val="Calibri"/>
      <family val="2"/>
      <scheme val="minor"/>
    </font>
    <font>
      <b/>
      <vertAlign val="superscript"/>
      <sz val="8"/>
      <color indexed="8"/>
      <name val="Calibri"/>
      <family val="2"/>
      <scheme val="minor"/>
    </font>
    <font>
      <b/>
      <i/>
      <sz val="8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vertAlign val="superscript"/>
      <sz val="8"/>
      <name val="Calibri"/>
      <family val="2"/>
      <scheme val="minor"/>
    </font>
    <font>
      <vertAlign val="superscript"/>
      <sz val="8"/>
      <color indexed="8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rgb="FF850026"/>
      <name val="Calibri"/>
      <family val="2"/>
      <scheme val="minor"/>
    </font>
    <font>
      <b/>
      <vertAlign val="superscript"/>
      <sz val="8"/>
      <color rgb="FF850026"/>
      <name val="Calibri"/>
      <family val="2"/>
      <scheme val="minor"/>
    </font>
    <font>
      <sz val="7"/>
      <name val="Calibri"/>
      <family val="2"/>
      <scheme val="minor"/>
    </font>
    <font>
      <vertAlign val="superscript"/>
      <sz val="7"/>
      <name val="Calibri"/>
      <family val="2"/>
      <scheme val="minor"/>
    </font>
    <font>
      <sz val="8"/>
      <color rgb="FF850026"/>
      <name val="Calibri"/>
      <family val="2"/>
      <scheme val="minor"/>
    </font>
    <font>
      <b/>
      <vertAlign val="superscript"/>
      <sz val="8"/>
      <color theme="0"/>
      <name val="Calibri"/>
      <family val="2"/>
      <scheme val="minor"/>
    </font>
    <font>
      <sz val="8"/>
      <color indexed="12"/>
      <name val="Calibri"/>
      <family val="2"/>
      <scheme val="minor"/>
    </font>
    <font>
      <b/>
      <sz val="8"/>
      <color rgb="FF393943"/>
      <name val="Calibri"/>
      <family val="2"/>
      <scheme val="minor"/>
    </font>
    <font>
      <b/>
      <sz val="8"/>
      <color rgb="FF393943"/>
      <name val="Calibri"/>
      <family val="2"/>
    </font>
    <font>
      <sz val="7.7"/>
      <name val="Calibri"/>
      <family val="2"/>
    </font>
    <font>
      <sz val="7"/>
      <name val="Calibri"/>
      <family val="2"/>
    </font>
    <font>
      <sz val="10"/>
      <name val="Calibri"/>
      <family val="2"/>
      <scheme val="minor"/>
    </font>
    <font>
      <b/>
      <sz val="8"/>
      <color rgb="FFC00000"/>
      <name val="Calibri"/>
      <family val="2"/>
      <scheme val="minor"/>
    </font>
    <font>
      <vertAlign val="superscript"/>
      <sz val="10.5"/>
      <color rgb="FFC00000"/>
      <name val="Calibri"/>
      <family val="2"/>
      <scheme val="minor"/>
    </font>
    <font>
      <sz val="10"/>
      <color theme="1"/>
      <name val="Calibri"/>
      <family val="2"/>
      <scheme val="minor"/>
    </font>
    <font>
      <b/>
      <vertAlign val="superscript"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indexed="12"/>
      <name val="Calibri"/>
      <family val="2"/>
      <scheme val="minor"/>
    </font>
    <font>
      <i/>
      <sz val="8"/>
      <name val="Calibri"/>
      <family val="2"/>
      <scheme val="minor"/>
    </font>
    <font>
      <b/>
      <sz val="10"/>
      <color rgb="FF393943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850026"/>
      <name val="Calibri"/>
      <family val="2"/>
      <scheme val="minor"/>
    </font>
    <font>
      <sz val="10"/>
      <color rgb="FF000000"/>
      <name val="Calibri"/>
      <family val="2"/>
      <scheme val="minor"/>
    </font>
    <font>
      <vertAlign val="superscript"/>
      <sz val="1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9"/>
      <color rgb="FF393943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12"/>
      <name val="Calibri"/>
      <family val="2"/>
      <scheme val="minor"/>
    </font>
    <font>
      <b/>
      <sz val="9"/>
      <color rgb="FF850026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  <font>
      <i/>
      <sz val="9"/>
      <color indexed="12"/>
      <name val="Calibri"/>
      <family val="2"/>
      <scheme val="minor"/>
    </font>
    <font>
      <b/>
      <sz val="10.5"/>
      <color theme="0"/>
      <name val="Calibri"/>
      <family val="2"/>
      <scheme val="minor"/>
    </font>
    <font>
      <b/>
      <sz val="10.5"/>
      <color indexed="8"/>
      <name val="Calibri"/>
      <family val="2"/>
      <scheme val="minor"/>
    </font>
    <font>
      <sz val="10.5"/>
      <name val="Calibri"/>
      <family val="2"/>
      <scheme val="minor"/>
    </font>
    <font>
      <b/>
      <sz val="10.5"/>
      <name val="Calibri"/>
      <family val="2"/>
      <scheme val="minor"/>
    </font>
    <font>
      <sz val="10.5"/>
      <color indexed="12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.5"/>
      <color rgb="FF393943"/>
      <name val="Calibri"/>
      <family val="2"/>
      <scheme val="minor"/>
    </font>
    <font>
      <b/>
      <vertAlign val="superscript"/>
      <sz val="10.5"/>
      <color rgb="FF393943"/>
      <name val="Calibri"/>
      <family val="2"/>
      <scheme val="minor"/>
    </font>
    <font>
      <b/>
      <sz val="10.5"/>
      <color rgb="FFC00000"/>
      <name val="Calibri"/>
      <family val="2"/>
      <scheme val="minor"/>
    </font>
    <font>
      <sz val="10.5"/>
      <color rgb="FFC00000"/>
      <name val="Calibri"/>
      <family val="2"/>
      <scheme val="minor"/>
    </font>
    <font>
      <vertAlign val="superscript"/>
      <sz val="10"/>
      <color indexed="8"/>
      <name val="Calibri"/>
      <family val="2"/>
      <scheme val="minor"/>
    </font>
    <font>
      <i/>
      <sz val="9"/>
      <name val="Calibri"/>
      <family val="2"/>
      <scheme val="minor"/>
    </font>
    <font>
      <i/>
      <vertAlign val="superscript"/>
      <sz val="9"/>
      <name val="Calibri"/>
      <family val="2"/>
      <scheme val="minor"/>
    </font>
    <font>
      <b/>
      <vertAlign val="superscript"/>
      <sz val="8"/>
      <color rgb="FF393943"/>
      <name val="Calibri"/>
      <family val="2"/>
      <scheme val="minor"/>
    </font>
    <font>
      <sz val="9"/>
      <color rgb="FFFF0000"/>
      <name val="Calibri"/>
      <family val="2"/>
      <scheme val="minor"/>
    </font>
    <font>
      <b/>
      <vertAlign val="superscript"/>
      <sz val="9"/>
      <color indexed="8"/>
      <name val="Calibri"/>
      <family val="2"/>
      <scheme val="minor"/>
    </font>
    <font>
      <b/>
      <vertAlign val="superscript"/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393943"/>
      <name val="Calibri"/>
      <family val="2"/>
      <scheme val="minor"/>
    </font>
    <font>
      <b/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i/>
      <vertAlign val="superscript"/>
      <sz val="12"/>
      <name val="Calibri"/>
      <family val="2"/>
      <scheme val="minor"/>
    </font>
    <font>
      <i/>
      <sz val="12"/>
      <name val="Calibri"/>
      <family val="2"/>
      <scheme val="minor"/>
    </font>
    <font>
      <vertAlign val="superscript"/>
      <sz val="12"/>
      <color indexed="8"/>
      <name val="Calibri"/>
      <family val="2"/>
      <scheme val="minor"/>
    </font>
    <font>
      <b/>
      <sz val="12"/>
      <color indexed="10"/>
      <name val="Calibri"/>
      <family val="2"/>
      <scheme val="minor"/>
    </font>
    <font>
      <b/>
      <i/>
      <sz val="12"/>
      <color rgb="FFC00000"/>
      <name val="Calibri"/>
      <family val="2"/>
      <scheme val="minor"/>
    </font>
    <font>
      <vertAlign val="superscript"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2"/>
      <color indexed="12"/>
      <name val="Calibri"/>
      <family val="2"/>
      <scheme val="minor"/>
    </font>
    <font>
      <vertAlign val="superscript"/>
      <sz val="12"/>
      <color rgb="FFC00000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vertAlign val="superscript"/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i/>
      <vertAlign val="superscript"/>
      <sz val="10"/>
      <name val="Calibri"/>
      <family val="2"/>
      <scheme val="minor"/>
    </font>
    <font>
      <b/>
      <sz val="12"/>
      <color rgb="FF404040"/>
      <name val="Calibri"/>
      <family val="2"/>
      <scheme val="minor"/>
    </font>
    <font>
      <b/>
      <sz val="8"/>
      <color rgb="FF404040"/>
      <name val="Calibri"/>
      <family val="2"/>
      <scheme val="minor"/>
    </font>
    <font>
      <b/>
      <vertAlign val="superscript"/>
      <sz val="8"/>
      <color rgb="FF404040"/>
      <name val="Calibri"/>
      <family val="2"/>
      <scheme val="minor"/>
    </font>
    <font>
      <b/>
      <sz val="9"/>
      <color rgb="FF404040"/>
      <name val="Calibri"/>
      <family val="2"/>
      <scheme val="minor"/>
    </font>
    <font>
      <b/>
      <vertAlign val="superscript"/>
      <sz val="9"/>
      <color rgb="FF404040"/>
      <name val="Calibri"/>
      <family val="2"/>
      <scheme val="minor"/>
    </font>
    <font>
      <sz val="10"/>
      <color rgb="FF404040"/>
      <name val="Calibri"/>
      <family val="2"/>
      <scheme val="minor"/>
    </font>
    <font>
      <b/>
      <sz val="12"/>
      <color theme="0"/>
      <name val="Trebuchet MS"/>
      <family val="2"/>
    </font>
    <font>
      <b/>
      <sz val="10"/>
      <color theme="0"/>
      <name val="Trebuchet MS"/>
      <family val="2"/>
    </font>
    <font>
      <b/>
      <sz val="8"/>
      <color theme="0"/>
      <name val="Trebuchet MS"/>
      <family val="2"/>
    </font>
    <font>
      <b/>
      <sz val="12"/>
      <color theme="0"/>
      <name val="Trade Gothic Next"/>
      <family val="2"/>
    </font>
    <font>
      <b/>
      <sz val="14"/>
      <color theme="0"/>
      <name val="Trebuchet MS"/>
      <family val="2"/>
    </font>
    <font>
      <b/>
      <sz val="9"/>
      <color theme="0"/>
      <name val="Trebuchet MS"/>
      <family val="2"/>
    </font>
    <font>
      <b/>
      <vertAlign val="superscript"/>
      <sz val="10"/>
      <color theme="0"/>
      <name val="Trebuchet MS"/>
      <family val="2"/>
    </font>
    <font>
      <b/>
      <vertAlign val="superscript"/>
      <sz val="9"/>
      <color theme="0"/>
      <name val="Trebuchet MS"/>
      <family val="2"/>
    </font>
    <font>
      <sz val="8"/>
      <color indexed="10"/>
      <name val="Calibri"/>
      <family val="2"/>
      <scheme val="minor"/>
    </font>
    <font>
      <b/>
      <sz val="12"/>
      <color indexed="12"/>
      <name val="Calibri"/>
      <family val="2"/>
      <scheme val="minor"/>
    </font>
    <font>
      <vertAlign val="superscript"/>
      <sz val="10"/>
      <color rgb="FF000000"/>
      <name val="Calibri"/>
      <family val="2"/>
      <scheme val="minor"/>
    </font>
    <font>
      <sz val="12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393943"/>
        <bgColor indexed="64"/>
      </patternFill>
    </fill>
    <fill>
      <patternFill patternType="solid">
        <fgColor rgb="FF850026"/>
        <bgColor indexed="64"/>
      </patternFill>
    </fill>
    <fill>
      <patternFill patternType="solid">
        <fgColor rgb="FFE8E9EC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1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rgb="FF393943"/>
      </bottom>
      <diagonal/>
    </border>
    <border>
      <left/>
      <right/>
      <top/>
      <bottom style="thin">
        <color rgb="FF393943"/>
      </bottom>
      <diagonal/>
    </border>
    <border>
      <left/>
      <right/>
      <top style="thin">
        <color rgb="FF393943"/>
      </top>
      <bottom style="thin">
        <color rgb="FF393943"/>
      </bottom>
      <diagonal/>
    </border>
    <border>
      <left/>
      <right/>
      <top/>
      <bottom style="medium">
        <color rgb="FF850026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C00000"/>
      </bottom>
      <diagonal/>
    </border>
    <border>
      <left/>
      <right/>
      <top style="medium">
        <color rgb="FFC00000"/>
      </top>
      <bottom/>
      <diagonal/>
    </border>
    <border>
      <left/>
      <right/>
      <top style="medium">
        <color rgb="FFC00000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rgb="FFC00000"/>
      </bottom>
      <diagonal/>
    </border>
    <border>
      <left/>
      <right/>
      <top style="medium">
        <color rgb="FFC00000"/>
      </top>
      <bottom style="thin">
        <color rgb="FF404040"/>
      </bottom>
      <diagonal/>
    </border>
    <border>
      <left/>
      <right/>
      <top style="thin">
        <color rgb="FF404040"/>
      </top>
      <bottom/>
      <diagonal/>
    </border>
    <border>
      <left/>
      <right/>
      <top style="thin">
        <color rgb="FF404040"/>
      </top>
      <bottom style="thin">
        <color rgb="FF404040"/>
      </bottom>
      <diagonal/>
    </border>
    <border>
      <left/>
      <right/>
      <top style="thin">
        <color rgb="FF404040"/>
      </top>
      <bottom style="medium">
        <color rgb="FFC00000"/>
      </bottom>
      <diagonal/>
    </border>
    <border>
      <left/>
      <right/>
      <top style="thin">
        <color rgb="FF404040"/>
      </top>
      <bottom style="medium">
        <color rgb="FF404040"/>
      </bottom>
      <diagonal/>
    </border>
    <border>
      <left/>
      <right/>
      <top/>
      <bottom style="medium">
        <color rgb="FF404040"/>
      </bottom>
      <diagonal/>
    </border>
    <border>
      <left/>
      <right/>
      <top style="medium">
        <color rgb="FFC00000"/>
      </top>
      <bottom style="medium">
        <color rgb="FF404040"/>
      </bottom>
      <diagonal/>
    </border>
    <border>
      <left/>
      <right/>
      <top style="medium">
        <color rgb="FF404040"/>
      </top>
      <bottom/>
      <diagonal/>
    </border>
    <border>
      <left/>
      <right/>
      <top/>
      <bottom style="thin">
        <color rgb="FF404040"/>
      </bottom>
      <diagonal/>
    </border>
    <border>
      <left/>
      <right/>
      <top/>
      <bottom style="dotted">
        <color rgb="FFC00000"/>
      </bottom>
      <diagonal/>
    </border>
    <border>
      <left/>
      <right/>
      <top style="dotted">
        <color rgb="FFC00000"/>
      </top>
      <bottom style="thin">
        <color rgb="FF404040"/>
      </bottom>
      <diagonal/>
    </border>
    <border>
      <left/>
      <right/>
      <top style="thin">
        <color rgb="FFC00000"/>
      </top>
      <bottom/>
      <diagonal/>
    </border>
    <border>
      <left/>
      <right/>
      <top/>
      <bottom style="thin">
        <color rgb="FFC00000"/>
      </bottom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rgb="FFC00000"/>
      </top>
      <bottom style="thin">
        <color rgb="FF404040"/>
      </bottom>
      <diagonal/>
    </border>
    <border>
      <left/>
      <right/>
      <top style="thin">
        <color rgb="FF404040"/>
      </top>
      <bottom style="thin">
        <color rgb="FFC00000"/>
      </bottom>
      <diagonal/>
    </border>
    <border>
      <left/>
      <right/>
      <top/>
      <bottom style="thick">
        <color rgb="FFC00000"/>
      </bottom>
      <diagonal/>
    </border>
    <border>
      <left/>
      <right/>
      <top style="dotted">
        <color rgb="FFC00000"/>
      </top>
      <bottom style="thick">
        <color rgb="FFC00000"/>
      </bottom>
      <diagonal/>
    </border>
    <border>
      <left/>
      <right/>
      <top style="thick">
        <color rgb="FFC00000"/>
      </top>
      <bottom style="thin">
        <color rgb="FF404040"/>
      </bottom>
      <diagonal/>
    </border>
    <border>
      <left/>
      <right/>
      <top style="medium">
        <color rgb="FFC00000"/>
      </top>
      <bottom style="thin">
        <color indexed="64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/>
      <top style="dotted">
        <color rgb="FFC00000"/>
      </top>
      <bottom style="medium">
        <color rgb="FF40404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rgb="FFC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rgb="FFC00000"/>
      </top>
      <bottom style="medium">
        <color rgb="FFC00000"/>
      </bottom>
      <diagonal/>
    </border>
    <border>
      <left/>
      <right/>
      <top style="thick">
        <color rgb="FFC00000"/>
      </top>
      <bottom/>
      <diagonal/>
    </border>
    <border>
      <left/>
      <right/>
      <top style="thin">
        <color rgb="FFC00000"/>
      </top>
      <bottom style="medium">
        <color rgb="FF404040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medium">
        <color rgb="FFC00000"/>
      </top>
      <bottom style="thin">
        <color theme="1"/>
      </bottom>
      <diagonal/>
    </border>
    <border>
      <left/>
      <right/>
      <top style="medium">
        <color indexed="64"/>
      </top>
      <bottom style="dotted">
        <color rgb="FF393943"/>
      </bottom>
      <diagonal/>
    </border>
  </borders>
  <cellStyleXfs count="12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  <xf numFmtId="0" fontId="3" fillId="0" borderId="0"/>
    <xf numFmtId="40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761">
    <xf numFmtId="0" fontId="0" fillId="0" borderId="0" xfId="0"/>
    <xf numFmtId="0" fontId="9" fillId="2" borderId="0" xfId="0" applyFont="1" applyFill="1" applyAlignment="1">
      <alignment wrapText="1" shrinkToFit="1"/>
    </xf>
    <xf numFmtId="0" fontId="11" fillId="2" borderId="0" xfId="0" applyFont="1" applyFill="1" applyAlignment="1">
      <alignment horizontal="centerContinuous" vertical="center" wrapText="1" shrinkToFit="1"/>
    </xf>
    <xf numFmtId="0" fontId="9" fillId="2" borderId="0" xfId="0" applyFont="1" applyFill="1" applyAlignment="1">
      <alignment vertical="center" wrapText="1" shrinkToFit="1"/>
    </xf>
    <xf numFmtId="0" fontId="11" fillId="2" borderId="0" xfId="0" applyFont="1" applyFill="1" applyAlignment="1">
      <alignment horizontal="right" vertical="center" wrapText="1" shrinkToFit="1"/>
    </xf>
    <xf numFmtId="0" fontId="11" fillId="2" borderId="0" xfId="0" applyFont="1" applyFill="1" applyAlignment="1">
      <alignment horizontal="centerContinuous" vertical="center" wrapText="1"/>
    </xf>
    <xf numFmtId="0" fontId="11" fillId="2" borderId="0" xfId="3" quotePrefix="1" applyFont="1" applyFill="1" applyAlignment="1">
      <alignment horizontal="left" vertical="center" wrapText="1"/>
    </xf>
    <xf numFmtId="0" fontId="11" fillId="2" borderId="0" xfId="3" quotePrefix="1" applyFont="1" applyFill="1" applyAlignment="1">
      <alignment horizontal="left" vertical="center" wrapText="1" shrinkToFit="1"/>
    </xf>
    <xf numFmtId="0" fontId="11" fillId="2" borderId="0" xfId="3" applyFont="1" applyFill="1" applyAlignment="1">
      <alignment horizontal="left" vertical="center" wrapText="1" shrinkToFit="1"/>
    </xf>
    <xf numFmtId="0" fontId="14" fillId="2" borderId="0" xfId="0" applyFont="1" applyFill="1" applyAlignment="1">
      <alignment vertical="center" wrapText="1" shrinkToFit="1"/>
    </xf>
    <xf numFmtId="166" fontId="9" fillId="2" borderId="0" xfId="1" applyNumberFormat="1" applyFont="1" applyFill="1" applyBorder="1" applyAlignment="1">
      <alignment horizontal="right" vertical="center" wrapText="1" shrinkToFit="1"/>
    </xf>
    <xf numFmtId="166" fontId="9" fillId="7" borderId="1" xfId="1" applyNumberFormat="1" applyFont="1" applyFill="1" applyBorder="1" applyAlignment="1">
      <alignment horizontal="right" vertical="center" wrapText="1" shrinkToFit="1"/>
    </xf>
    <xf numFmtId="166" fontId="9" fillId="7" borderId="0" xfId="1" applyNumberFormat="1" applyFont="1" applyFill="1" applyBorder="1" applyAlignment="1">
      <alignment horizontal="right" vertical="center" wrapText="1" shrinkToFit="1"/>
    </xf>
    <xf numFmtId="0" fontId="14" fillId="2" borderId="0" xfId="0" applyFont="1" applyFill="1" applyAlignment="1">
      <alignment horizontal="left" vertical="center" wrapText="1" shrinkToFit="1"/>
    </xf>
    <xf numFmtId="166" fontId="11" fillId="7" borderId="0" xfId="1" applyNumberFormat="1" applyFont="1" applyFill="1" applyBorder="1" applyAlignment="1">
      <alignment horizontal="right" vertical="center" wrapText="1" shrinkToFit="1"/>
    </xf>
    <xf numFmtId="0" fontId="14" fillId="3" borderId="0" xfId="0" applyFont="1" applyFill="1" applyAlignment="1">
      <alignment vertical="center" wrapText="1"/>
    </xf>
    <xf numFmtId="0" fontId="14" fillId="3" borderId="0" xfId="0" applyFont="1" applyFill="1" applyAlignment="1">
      <alignment vertical="center" wrapText="1" shrinkToFit="1"/>
    </xf>
    <xf numFmtId="167" fontId="18" fillId="2" borderId="0" xfId="2" applyNumberFormat="1" applyFont="1" applyFill="1" applyBorder="1" applyAlignment="1">
      <alignment horizontal="right" vertical="center" wrapText="1" shrinkToFit="1"/>
    </xf>
    <xf numFmtId="165" fontId="14" fillId="2" borderId="0" xfId="1" applyNumberFormat="1" applyFont="1" applyFill="1" applyBorder="1" applyAlignment="1">
      <alignment horizontal="right" vertical="center" wrapText="1" shrinkToFit="1"/>
    </xf>
    <xf numFmtId="166" fontId="8" fillId="2" borderId="0" xfId="1" applyNumberFormat="1" applyFont="1" applyFill="1" applyBorder="1" applyAlignment="1">
      <alignment horizontal="right" vertical="center" wrapText="1" shrinkToFit="1"/>
    </xf>
    <xf numFmtId="0" fontId="11" fillId="2" borderId="0" xfId="3" applyFont="1" applyFill="1" applyAlignment="1">
      <alignment horizontal="left" vertical="center" wrapText="1"/>
    </xf>
    <xf numFmtId="166" fontId="9" fillId="2" borderId="3" xfId="1" applyNumberFormat="1" applyFont="1" applyFill="1" applyBorder="1" applyAlignment="1">
      <alignment horizontal="right" vertical="center" wrapText="1" shrinkToFit="1"/>
    </xf>
    <xf numFmtId="166" fontId="9" fillId="7" borderId="3" xfId="1" applyNumberFormat="1" applyFont="1" applyFill="1" applyBorder="1" applyAlignment="1">
      <alignment horizontal="right" vertical="center" wrapText="1" shrinkToFit="1"/>
    </xf>
    <xf numFmtId="166" fontId="9" fillId="2" borderId="4" xfId="1" applyNumberFormat="1" applyFont="1" applyFill="1" applyBorder="1" applyAlignment="1">
      <alignment horizontal="right" vertical="center" wrapText="1" shrinkToFit="1"/>
    </xf>
    <xf numFmtId="166" fontId="9" fillId="7" borderId="5" xfId="1" applyNumberFormat="1" applyFont="1" applyFill="1" applyBorder="1" applyAlignment="1">
      <alignment horizontal="right" vertical="center" wrapText="1" shrinkToFit="1"/>
    </xf>
    <xf numFmtId="0" fontId="19" fillId="0" borderId="0" xfId="0" applyFont="1" applyAlignment="1">
      <alignment vertical="center" wrapText="1" shrinkToFit="1"/>
    </xf>
    <xf numFmtId="166" fontId="8" fillId="2" borderId="0" xfId="1" applyNumberFormat="1" applyFont="1" applyFill="1" applyBorder="1" applyAlignment="1">
      <alignment horizontal="centerContinuous" vertical="center"/>
    </xf>
    <xf numFmtId="0" fontId="9" fillId="2" borderId="0" xfId="0" applyFont="1" applyFill="1"/>
    <xf numFmtId="0" fontId="2" fillId="2" borderId="0" xfId="0" applyFont="1" applyFill="1" applyAlignment="1">
      <alignment vertical="center"/>
    </xf>
    <xf numFmtId="165" fontId="9" fillId="2" borderId="0" xfId="1" applyNumberFormat="1" applyFont="1" applyFill="1" applyBorder="1" applyAlignment="1">
      <alignment vertical="center"/>
    </xf>
    <xf numFmtId="167" fontId="9" fillId="2" borderId="0" xfId="2" applyNumberFormat="1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11" fillId="2" borderId="0" xfId="0" applyFont="1" applyFill="1" applyAlignment="1">
      <alignment horizontal="centerContinuous" vertical="center"/>
    </xf>
    <xf numFmtId="165" fontId="8" fillId="2" borderId="0" xfId="0" applyNumberFormat="1" applyFont="1" applyFill="1" applyAlignment="1">
      <alignment horizontal="centerContinuous" vertical="center"/>
    </xf>
    <xf numFmtId="166" fontId="9" fillId="3" borderId="0" xfId="1" applyNumberFormat="1" applyFont="1" applyFill="1" applyBorder="1"/>
    <xf numFmtId="0" fontId="21" fillId="2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right" vertical="center"/>
    </xf>
    <xf numFmtId="0" fontId="8" fillId="2" borderId="0" xfId="0" applyFont="1" applyFill="1" applyAlignment="1">
      <alignment vertical="center"/>
    </xf>
    <xf numFmtId="0" fontId="14" fillId="2" borderId="0" xfId="0" quotePrefix="1" applyFont="1" applyFill="1" applyAlignment="1">
      <alignment horizontal="left" vertical="center"/>
    </xf>
    <xf numFmtId="0" fontId="14" fillId="2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9" fillId="4" borderId="0" xfId="0" applyFont="1" applyFill="1" applyAlignment="1">
      <alignment vertical="center"/>
    </xf>
    <xf numFmtId="0" fontId="14" fillId="3" borderId="0" xfId="0" applyFont="1" applyFill="1" applyAlignment="1">
      <alignment horizontal="left" vertical="center"/>
    </xf>
    <xf numFmtId="0" fontId="9" fillId="2" borderId="0" xfId="3" applyFont="1" applyFill="1" applyAlignment="1">
      <alignment vertical="center"/>
    </xf>
    <xf numFmtId="0" fontId="9" fillId="2" borderId="0" xfId="3" applyFont="1" applyFill="1" applyAlignment="1">
      <alignment vertical="center" wrapText="1"/>
    </xf>
    <xf numFmtId="166" fontId="9" fillId="3" borderId="0" xfId="1" applyNumberFormat="1" applyFont="1" applyFill="1" applyBorder="1" applyAlignment="1">
      <alignment horizontal="right" vertical="center" wrapText="1" shrinkToFit="1"/>
    </xf>
    <xf numFmtId="0" fontId="9" fillId="3" borderId="0" xfId="0" applyFont="1" applyFill="1" applyAlignment="1">
      <alignment vertical="center" wrapText="1" shrinkToFit="1"/>
    </xf>
    <xf numFmtId="164" fontId="14" fillId="2" borderId="0" xfId="1" applyFont="1" applyFill="1" applyBorder="1" applyAlignment="1">
      <alignment horizontal="right" vertical="center" wrapText="1" shrinkToFit="1"/>
    </xf>
    <xf numFmtId="0" fontId="9" fillId="2" borderId="0" xfId="3" applyFont="1" applyFill="1" applyAlignment="1">
      <alignment vertical="center" wrapText="1" shrinkToFit="1"/>
    </xf>
    <xf numFmtId="0" fontId="5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right" vertical="center"/>
    </xf>
    <xf numFmtId="0" fontId="6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165" fontId="14" fillId="2" borderId="0" xfId="1" applyNumberFormat="1" applyFont="1" applyFill="1" applyBorder="1" applyAlignment="1">
      <alignment horizontal="right" vertical="center"/>
    </xf>
    <xf numFmtId="0" fontId="9" fillId="2" borderId="0" xfId="3" applyFont="1" applyFill="1" applyAlignment="1">
      <alignment horizontal="right" vertical="center" wrapText="1" shrinkToFit="1"/>
    </xf>
    <xf numFmtId="0" fontId="9" fillId="0" borderId="5" xfId="0" applyFont="1" applyBorder="1" applyAlignment="1">
      <alignment vertical="center"/>
    </xf>
    <xf numFmtId="165" fontId="9" fillId="3" borderId="0" xfId="1" applyNumberFormat="1" applyFont="1" applyFill="1" applyBorder="1"/>
    <xf numFmtId="0" fontId="9" fillId="2" borderId="0" xfId="3" applyFont="1" applyFill="1" applyAlignment="1">
      <alignment horizontal="left" wrapText="1"/>
    </xf>
    <xf numFmtId="166" fontId="14" fillId="3" borderId="0" xfId="1" applyNumberFormat="1" applyFont="1" applyFill="1" applyBorder="1" applyAlignment="1">
      <alignment vertical="center"/>
    </xf>
    <xf numFmtId="0" fontId="14" fillId="3" borderId="0" xfId="0" applyFont="1" applyFill="1" applyAlignment="1">
      <alignment vertical="center"/>
    </xf>
    <xf numFmtId="0" fontId="9" fillId="3" borderId="0" xfId="3" applyFont="1" applyFill="1" applyAlignment="1">
      <alignment vertical="center"/>
    </xf>
    <xf numFmtId="0" fontId="27" fillId="3" borderId="0" xfId="0" applyFont="1" applyFill="1" applyAlignment="1">
      <alignment vertical="center"/>
    </xf>
    <xf numFmtId="0" fontId="8" fillId="3" borderId="0" xfId="6" applyFont="1" applyFill="1" applyAlignment="1">
      <alignment vertical="center"/>
    </xf>
    <xf numFmtId="165" fontId="9" fillId="3" borderId="0" xfId="1" applyNumberFormat="1" applyFont="1" applyFill="1" applyBorder="1" applyAlignment="1">
      <alignment vertical="center"/>
    </xf>
    <xf numFmtId="0" fontId="15" fillId="2" borderId="0" xfId="0" applyFont="1" applyFill="1" applyAlignment="1">
      <alignment horizontal="left" vertical="center"/>
    </xf>
    <xf numFmtId="0" fontId="21" fillId="2" borderId="0" xfId="3" applyFont="1" applyFill="1" applyAlignment="1">
      <alignment horizontal="left" vertical="center"/>
    </xf>
    <xf numFmtId="0" fontId="25" fillId="2" borderId="0" xfId="0" applyFont="1" applyFill="1" applyAlignment="1">
      <alignment vertical="center"/>
    </xf>
    <xf numFmtId="165" fontId="25" fillId="2" borderId="0" xfId="0" applyNumberFormat="1" applyFont="1" applyFill="1" applyAlignment="1">
      <alignment vertical="center"/>
    </xf>
    <xf numFmtId="0" fontId="21" fillId="2" borderId="0" xfId="3" applyFont="1" applyFill="1" applyAlignment="1">
      <alignment horizontal="right" vertical="center"/>
    </xf>
    <xf numFmtId="0" fontId="19" fillId="6" borderId="0" xfId="0" applyFont="1" applyFill="1" applyAlignment="1">
      <alignment vertical="center" wrapText="1" shrinkToFit="1"/>
    </xf>
    <xf numFmtId="0" fontId="27" fillId="3" borderId="5" xfId="0" applyFont="1" applyFill="1" applyBorder="1" applyAlignment="1">
      <alignment vertical="center"/>
    </xf>
    <xf numFmtId="0" fontId="19" fillId="0" borderId="0" xfId="0" applyFont="1" applyAlignment="1">
      <alignment horizontal="right" vertical="center" wrapText="1" shrinkToFit="1"/>
    </xf>
    <xf numFmtId="0" fontId="21" fillId="2" borderId="0" xfId="0" applyFont="1" applyFill="1" applyAlignment="1">
      <alignment horizontal="right" vertical="center" wrapText="1"/>
    </xf>
    <xf numFmtId="165" fontId="8" fillId="2" borderId="0" xfId="1" applyNumberFormat="1" applyFont="1" applyFill="1" applyBorder="1" applyAlignment="1">
      <alignment horizontal="right" vertical="center"/>
    </xf>
    <xf numFmtId="166" fontId="8" fillId="2" borderId="0" xfId="1" applyNumberFormat="1" applyFont="1" applyFill="1" applyBorder="1" applyAlignment="1">
      <alignment horizontal="right" vertical="center"/>
    </xf>
    <xf numFmtId="167" fontId="14" fillId="2" borderId="0" xfId="2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11" fillId="2" borderId="0" xfId="3" applyFont="1" applyFill="1" applyAlignment="1">
      <alignment horizontal="right" vertical="center"/>
    </xf>
    <xf numFmtId="0" fontId="9" fillId="2" borderId="0" xfId="3" applyFont="1" applyFill="1" applyAlignment="1">
      <alignment horizontal="right" vertical="center"/>
    </xf>
    <xf numFmtId="0" fontId="17" fillId="3" borderId="5" xfId="0" applyFont="1" applyFill="1" applyBorder="1" applyAlignment="1">
      <alignment horizontal="right" vertical="center" wrapText="1" shrinkToFit="1"/>
    </xf>
    <xf numFmtId="166" fontId="9" fillId="3" borderId="5" xfId="1" applyNumberFormat="1" applyFont="1" applyFill="1" applyBorder="1" applyAlignment="1">
      <alignment horizontal="right" vertical="center" wrapText="1" shrinkToFit="1"/>
    </xf>
    <xf numFmtId="165" fontId="8" fillId="2" borderId="0" xfId="1" applyNumberFormat="1" applyFont="1" applyFill="1" applyBorder="1" applyAlignment="1">
      <alignment horizontal="right" vertical="center" wrapText="1" shrinkToFit="1"/>
    </xf>
    <xf numFmtId="167" fontId="14" fillId="2" borderId="0" xfId="2" applyNumberFormat="1" applyFont="1" applyFill="1" applyBorder="1" applyAlignment="1">
      <alignment horizontal="right" vertical="center" wrapText="1" shrinkToFit="1"/>
    </xf>
    <xf numFmtId="0" fontId="9" fillId="7" borderId="0" xfId="0" applyFont="1" applyFill="1" applyAlignment="1">
      <alignment horizontal="right" vertical="center" wrapText="1" shrinkToFit="1"/>
    </xf>
    <xf numFmtId="0" fontId="17" fillId="3" borderId="0" xfId="0" applyFont="1" applyFill="1" applyAlignment="1">
      <alignment horizontal="right" vertical="center" wrapText="1" shrinkToFit="1"/>
    </xf>
    <xf numFmtId="169" fontId="17" fillId="3" borderId="0" xfId="0" applyNumberFormat="1" applyFont="1" applyFill="1" applyAlignment="1">
      <alignment horizontal="right" vertical="center" wrapText="1" shrinkToFit="1"/>
    </xf>
    <xf numFmtId="37" fontId="11" fillId="7" borderId="0" xfId="0" applyNumberFormat="1" applyFont="1" applyFill="1" applyAlignment="1">
      <alignment horizontal="right" vertical="center" wrapText="1" shrinkToFit="1"/>
    </xf>
    <xf numFmtId="0" fontId="17" fillId="7" borderId="0" xfId="0" applyFont="1" applyFill="1" applyAlignment="1">
      <alignment horizontal="right" vertical="center" wrapText="1" shrinkToFit="1"/>
    </xf>
    <xf numFmtId="172" fontId="9" fillId="7" borderId="0" xfId="5" applyNumberFormat="1" applyFont="1" applyFill="1" applyBorder="1" applyAlignment="1">
      <alignment horizontal="right" vertical="center" wrapText="1" shrinkToFit="1"/>
    </xf>
    <xf numFmtId="0" fontId="9" fillId="3" borderId="0" xfId="0" applyFont="1" applyFill="1" applyAlignment="1">
      <alignment horizontal="right" vertical="center" wrapText="1" shrinkToFit="1"/>
    </xf>
    <xf numFmtId="172" fontId="9" fillId="3" borderId="0" xfId="5" applyNumberFormat="1" applyFont="1" applyFill="1" applyBorder="1" applyAlignment="1">
      <alignment horizontal="right" vertical="center" wrapText="1" shrinkToFit="1"/>
    </xf>
    <xf numFmtId="0" fontId="9" fillId="3" borderId="0" xfId="3" applyFont="1" applyFill="1" applyAlignment="1">
      <alignment horizontal="right" vertical="center" wrapText="1" shrinkToFit="1"/>
    </xf>
    <xf numFmtId="0" fontId="9" fillId="0" borderId="0" xfId="3" applyFont="1" applyAlignment="1">
      <alignment horizontal="right" vertical="center" wrapText="1" shrinkToFit="1"/>
    </xf>
    <xf numFmtId="0" fontId="21" fillId="2" borderId="0" xfId="3" applyFont="1" applyFill="1" applyAlignment="1">
      <alignment horizontal="left" vertical="center" wrapText="1" shrinkToFit="1"/>
    </xf>
    <xf numFmtId="0" fontId="14" fillId="7" borderId="3" xfId="0" applyFont="1" applyFill="1" applyBorder="1" applyAlignment="1">
      <alignment vertical="center" wrapText="1" shrinkToFit="1"/>
    </xf>
    <xf numFmtId="0" fontId="14" fillId="2" borderId="4" xfId="0" applyFont="1" applyFill="1" applyBorder="1" applyAlignment="1">
      <alignment vertical="center" wrapText="1" shrinkToFit="1"/>
    </xf>
    <xf numFmtId="0" fontId="14" fillId="7" borderId="0" xfId="0" applyFont="1" applyFill="1" applyAlignment="1">
      <alignment horizontal="left" vertical="center" wrapText="1" shrinkToFit="1"/>
    </xf>
    <xf numFmtId="0" fontId="14" fillId="3" borderId="4" xfId="0" applyFont="1" applyFill="1" applyBorder="1" applyAlignment="1">
      <alignment horizontal="left" vertical="center" wrapText="1" shrinkToFit="1"/>
    </xf>
    <xf numFmtId="0" fontId="9" fillId="7" borderId="0" xfId="0" applyFont="1" applyFill="1" applyAlignment="1">
      <alignment vertical="center" wrapText="1" shrinkToFit="1"/>
    </xf>
    <xf numFmtId="0" fontId="14" fillId="2" borderId="3" xfId="0" applyFont="1" applyFill="1" applyBorder="1" applyAlignment="1">
      <alignment vertical="center" wrapText="1" shrinkToFit="1"/>
    </xf>
    <xf numFmtId="0" fontId="14" fillId="7" borderId="0" xfId="0" applyFont="1" applyFill="1" applyAlignment="1">
      <alignment vertical="center" wrapText="1" shrinkToFit="1"/>
    </xf>
    <xf numFmtId="0" fontId="9" fillId="0" borderId="5" xfId="0" applyFont="1" applyBorder="1" applyAlignment="1">
      <alignment vertical="center" wrapText="1" shrinkToFit="1"/>
    </xf>
    <xf numFmtId="0" fontId="11" fillId="2" borderId="0" xfId="4" applyFont="1" applyFill="1" applyAlignment="1">
      <alignment vertical="center" wrapText="1" shrinkToFit="1"/>
    </xf>
    <xf numFmtId="0" fontId="14" fillId="3" borderId="0" xfId="0" quotePrefix="1" applyFont="1" applyFill="1" applyAlignment="1">
      <alignment horizontal="left" vertical="center" wrapText="1" shrinkToFit="1"/>
    </xf>
    <xf numFmtId="0" fontId="8" fillId="3" borderId="0" xfId="6" applyFont="1" applyFill="1" applyAlignment="1">
      <alignment vertical="center" wrapText="1" shrinkToFit="1"/>
    </xf>
    <xf numFmtId="0" fontId="15" fillId="2" borderId="0" xfId="0" applyFont="1" applyFill="1" applyAlignment="1">
      <alignment horizontal="left" vertical="center" wrapText="1" shrinkToFit="1"/>
    </xf>
    <xf numFmtId="0" fontId="11" fillId="7" borderId="0" xfId="0" applyFont="1" applyFill="1" applyAlignment="1">
      <alignment horizontal="right" vertical="center" wrapText="1" shrinkToFit="1"/>
    </xf>
    <xf numFmtId="172" fontId="11" fillId="7" borderId="0" xfId="5" applyNumberFormat="1" applyFont="1" applyFill="1" applyBorder="1" applyAlignment="1">
      <alignment horizontal="right" vertical="center" wrapText="1" shrinkToFit="1"/>
    </xf>
    <xf numFmtId="0" fontId="9" fillId="7" borderId="0" xfId="0" applyFont="1" applyFill="1" applyAlignment="1">
      <alignment horizontal="left" vertical="center" wrapText="1" indent="1" shrinkToFit="1"/>
    </xf>
    <xf numFmtId="0" fontId="9" fillId="3" borderId="0" xfId="0" applyFont="1" applyFill="1" applyAlignment="1">
      <alignment horizontal="left" vertical="center" wrapText="1" indent="1" shrinkToFit="1"/>
    </xf>
    <xf numFmtId="0" fontId="9" fillId="7" borderId="5" xfId="0" applyFont="1" applyFill="1" applyBorder="1" applyAlignment="1">
      <alignment horizontal="left" vertical="center" wrapText="1" indent="1" shrinkToFit="1"/>
    </xf>
    <xf numFmtId="0" fontId="8" fillId="7" borderId="0" xfId="0" applyFont="1" applyFill="1" applyAlignment="1">
      <alignment vertical="center" wrapText="1" shrinkToFit="1"/>
    </xf>
    <xf numFmtId="166" fontId="17" fillId="3" borderId="5" xfId="1" applyNumberFormat="1" applyFont="1" applyFill="1" applyBorder="1" applyAlignment="1">
      <alignment horizontal="right" vertical="center" wrapText="1" shrinkToFit="1"/>
    </xf>
    <xf numFmtId="165" fontId="17" fillId="3" borderId="0" xfId="1" applyNumberFormat="1" applyFont="1" applyFill="1" applyBorder="1" applyAlignment="1">
      <alignment horizontal="right" vertical="center" wrapText="1" shrinkToFit="1"/>
    </xf>
    <xf numFmtId="165" fontId="9" fillId="2" borderId="0" xfId="1" applyNumberFormat="1" applyFont="1" applyFill="1" applyBorder="1" applyAlignment="1">
      <alignment horizontal="right" vertical="center"/>
    </xf>
    <xf numFmtId="0" fontId="11" fillId="2" borderId="0" xfId="3" applyFont="1" applyFill="1" applyAlignment="1">
      <alignment horizontal="centerContinuous" vertical="center"/>
    </xf>
    <xf numFmtId="0" fontId="13" fillId="2" borderId="0" xfId="4" applyFont="1" applyFill="1" applyAlignment="1">
      <alignment vertical="center"/>
    </xf>
    <xf numFmtId="0" fontId="27" fillId="2" borderId="0" xfId="4" applyFont="1" applyFill="1" applyAlignment="1">
      <alignment horizontal="centerContinuous" vertical="center" shrinkToFit="1"/>
    </xf>
    <xf numFmtId="0" fontId="27" fillId="2" borderId="0" xfId="4" applyFont="1" applyFill="1" applyAlignment="1">
      <alignment vertical="center" shrinkToFit="1"/>
    </xf>
    <xf numFmtId="0" fontId="11" fillId="2" borderId="0" xfId="3" applyFont="1" applyFill="1" applyAlignment="1">
      <alignment horizontal="centerContinuous" vertical="center" wrapText="1"/>
    </xf>
    <xf numFmtId="0" fontId="13" fillId="2" borderId="0" xfId="4" applyFont="1" applyFill="1" applyAlignment="1">
      <alignment vertical="center" wrapText="1"/>
    </xf>
    <xf numFmtId="165" fontId="11" fillId="2" borderId="0" xfId="1" applyNumberFormat="1" applyFont="1" applyFill="1" applyBorder="1" applyAlignment="1">
      <alignment horizontal="right" vertical="center" wrapText="1" shrinkToFit="1"/>
    </xf>
    <xf numFmtId="165" fontId="11" fillId="7" borderId="0" xfId="1" applyNumberFormat="1" applyFont="1" applyFill="1" applyBorder="1" applyAlignment="1">
      <alignment horizontal="right" vertical="center" wrapText="1" shrinkToFit="1"/>
    </xf>
    <xf numFmtId="165" fontId="11" fillId="7" borderId="3" xfId="1" applyNumberFormat="1" applyFont="1" applyFill="1" applyBorder="1" applyAlignment="1">
      <alignment horizontal="right" vertical="center" wrapText="1" shrinkToFit="1"/>
    </xf>
    <xf numFmtId="165" fontId="11" fillId="2" borderId="4" xfId="1" applyNumberFormat="1" applyFont="1" applyFill="1" applyBorder="1" applyAlignment="1">
      <alignment horizontal="right" vertical="center" wrapText="1" shrinkToFit="1"/>
    </xf>
    <xf numFmtId="165" fontId="11" fillId="3" borderId="5" xfId="1" applyNumberFormat="1" applyFont="1" applyFill="1" applyBorder="1" applyAlignment="1">
      <alignment horizontal="right" vertical="center" wrapText="1" shrinkToFit="1"/>
    </xf>
    <xf numFmtId="165" fontId="11" fillId="3" borderId="4" xfId="1" applyNumberFormat="1" applyFont="1" applyFill="1" applyBorder="1" applyAlignment="1">
      <alignment horizontal="right" vertical="center" wrapText="1" shrinkToFit="1"/>
    </xf>
    <xf numFmtId="165" fontId="11" fillId="3" borderId="0" xfId="1" applyNumberFormat="1" applyFont="1" applyFill="1" applyBorder="1" applyAlignment="1">
      <alignment horizontal="right" vertical="center" wrapText="1" shrinkToFit="1"/>
    </xf>
    <xf numFmtId="166" fontId="11" fillId="3" borderId="0" xfId="1" applyNumberFormat="1" applyFont="1" applyFill="1" applyBorder="1" applyAlignment="1">
      <alignment horizontal="right" vertical="center" wrapText="1" shrinkToFit="1"/>
    </xf>
    <xf numFmtId="166" fontId="11" fillId="7" borderId="5" xfId="1" applyNumberFormat="1" applyFont="1" applyFill="1" applyBorder="1" applyAlignment="1">
      <alignment horizontal="right" vertical="center" wrapText="1" shrinkToFit="1"/>
    </xf>
    <xf numFmtId="165" fontId="11" fillId="0" borderId="3" xfId="1" applyNumberFormat="1" applyFont="1" applyFill="1" applyBorder="1" applyAlignment="1">
      <alignment horizontal="right" vertical="center" wrapText="1" shrinkToFit="1"/>
    </xf>
    <xf numFmtId="0" fontId="11" fillId="3" borderId="0" xfId="0" applyFont="1" applyFill="1" applyAlignment="1">
      <alignment horizontal="right" vertical="center" wrapText="1" shrinkToFit="1"/>
    </xf>
    <xf numFmtId="37" fontId="11" fillId="3" borderId="0" xfId="0" applyNumberFormat="1" applyFont="1" applyFill="1" applyAlignment="1">
      <alignment horizontal="right" vertical="center" wrapText="1" shrinkToFit="1"/>
    </xf>
    <xf numFmtId="10" fontId="8" fillId="3" borderId="0" xfId="2" applyNumberFormat="1" applyFont="1" applyFill="1" applyBorder="1" applyAlignment="1">
      <alignment horizontal="right" vertical="center" wrapText="1" shrinkToFit="1"/>
    </xf>
    <xf numFmtId="164" fontId="14" fillId="3" borderId="0" xfId="1" applyFont="1" applyFill="1" applyBorder="1" applyAlignment="1">
      <alignment horizontal="right" vertical="center" wrapText="1" shrinkToFit="1"/>
    </xf>
    <xf numFmtId="0" fontId="14" fillId="2" borderId="3" xfId="0" applyFont="1" applyFill="1" applyBorder="1" applyAlignment="1">
      <alignment wrapText="1"/>
    </xf>
    <xf numFmtId="37" fontId="19" fillId="3" borderId="0" xfId="0" applyNumberFormat="1" applyFont="1" applyFill="1" applyAlignment="1">
      <alignment horizontal="right" vertical="center" wrapText="1" shrinkToFit="1"/>
    </xf>
    <xf numFmtId="0" fontId="19" fillId="3" borderId="0" xfId="0" applyFont="1" applyFill="1" applyAlignment="1">
      <alignment horizontal="right" vertical="center" wrapText="1" shrinkToFit="1"/>
    </xf>
    <xf numFmtId="172" fontId="19" fillId="3" borderId="0" xfId="5" applyNumberFormat="1" applyFont="1" applyFill="1" applyBorder="1" applyAlignment="1">
      <alignment horizontal="right" vertical="center" wrapText="1" shrinkToFit="1"/>
    </xf>
    <xf numFmtId="0" fontId="20" fillId="5" borderId="0" xfId="0" applyFont="1" applyFill="1" applyAlignment="1">
      <alignment horizontal="center" vertical="center" wrapText="1" shrinkToFit="1"/>
    </xf>
    <xf numFmtId="0" fontId="19" fillId="5" borderId="0" xfId="0" applyFont="1" applyFill="1" applyAlignment="1">
      <alignment horizontal="center" vertical="center" wrapText="1" shrinkToFit="1"/>
    </xf>
    <xf numFmtId="0" fontId="19" fillId="6" borderId="0" xfId="0" applyFont="1" applyFill="1" applyAlignment="1">
      <alignment horizontal="center" vertical="center" wrapText="1" shrinkToFit="1"/>
    </xf>
    <xf numFmtId="0" fontId="24" fillId="2" borderId="0" xfId="0" applyFont="1" applyFill="1" applyAlignment="1">
      <alignment horizontal="left" vertical="center" wrapText="1"/>
    </xf>
    <xf numFmtId="166" fontId="9" fillId="2" borderId="6" xfId="1" applyNumberFormat="1" applyFont="1" applyFill="1" applyBorder="1" applyAlignment="1">
      <alignment horizontal="right" vertical="center" wrapText="1" shrinkToFit="1"/>
    </xf>
    <xf numFmtId="166" fontId="9" fillId="2" borderId="1" xfId="1" applyNumberFormat="1" applyFont="1" applyFill="1" applyBorder="1" applyAlignment="1">
      <alignment horizontal="right" vertical="center" wrapText="1" shrinkToFit="1"/>
    </xf>
    <xf numFmtId="165" fontId="9" fillId="2" borderId="0" xfId="0" applyNumberFormat="1" applyFont="1" applyFill="1" applyAlignment="1">
      <alignment vertical="center"/>
    </xf>
    <xf numFmtId="165" fontId="32" fillId="2" borderId="0" xfId="0" applyNumberFormat="1" applyFont="1" applyFill="1" applyAlignment="1">
      <alignment horizontal="left" vertical="center"/>
    </xf>
    <xf numFmtId="0" fontId="32" fillId="2" borderId="0" xfId="0" applyFont="1" applyFill="1" applyAlignment="1">
      <alignment vertical="center"/>
    </xf>
    <xf numFmtId="167" fontId="32" fillId="2" borderId="0" xfId="2" applyNumberFormat="1" applyFont="1" applyFill="1" applyAlignment="1">
      <alignment vertical="center"/>
    </xf>
    <xf numFmtId="0" fontId="32" fillId="0" borderId="0" xfId="0" applyFont="1"/>
    <xf numFmtId="167" fontId="35" fillId="0" borderId="0" xfId="2" applyNumberFormat="1" applyFont="1" applyBorder="1" applyAlignment="1">
      <alignment horizontal="center"/>
    </xf>
    <xf numFmtId="167" fontId="38" fillId="0" borderId="0" xfId="2" applyNumberFormat="1" applyFont="1" applyFill="1" applyBorder="1" applyAlignment="1">
      <alignment horizontal="center" vertical="center" wrapText="1"/>
    </xf>
    <xf numFmtId="167" fontId="35" fillId="0" borderId="0" xfId="2" applyNumberFormat="1" applyFont="1" applyFill="1" applyBorder="1" applyAlignment="1">
      <alignment horizontal="center"/>
    </xf>
    <xf numFmtId="0" fontId="35" fillId="0" borderId="0" xfId="0" applyFont="1"/>
    <xf numFmtId="0" fontId="39" fillId="2" borderId="0" xfId="4" applyFont="1" applyFill="1" applyAlignment="1">
      <alignment vertical="center" shrinkToFit="1"/>
    </xf>
    <xf numFmtId="0" fontId="40" fillId="2" borderId="0" xfId="4" applyFont="1" applyFill="1"/>
    <xf numFmtId="0" fontId="43" fillId="2" borderId="0" xfId="4" applyFont="1" applyFill="1" applyAlignment="1">
      <alignment horizontal="center" vertical="center" wrapText="1" shrinkToFit="1"/>
    </xf>
    <xf numFmtId="0" fontId="47" fillId="2" borderId="0" xfId="4" applyFont="1" applyFill="1" applyAlignment="1">
      <alignment vertical="center"/>
    </xf>
    <xf numFmtId="0" fontId="52" fillId="2" borderId="0" xfId="4" applyFont="1" applyFill="1" applyAlignment="1">
      <alignment horizontal="centerContinuous" vertical="center"/>
    </xf>
    <xf numFmtId="0" fontId="51" fillId="2" borderId="0" xfId="4" applyFont="1" applyFill="1" applyAlignment="1">
      <alignment vertical="center"/>
    </xf>
    <xf numFmtId="0" fontId="49" fillId="2" borderId="0" xfId="4" applyFont="1" applyFill="1" applyAlignment="1">
      <alignment vertical="center"/>
    </xf>
    <xf numFmtId="0" fontId="52" fillId="2" borderId="0" xfId="4" applyFont="1" applyFill="1" applyAlignment="1">
      <alignment horizontal="left" vertical="center"/>
    </xf>
    <xf numFmtId="0" fontId="51" fillId="2" borderId="0" xfId="4" applyFont="1" applyFill="1" applyAlignment="1">
      <alignment horizontal="centerContinuous" vertical="center"/>
    </xf>
    <xf numFmtId="0" fontId="52" fillId="2" borderId="0" xfId="4" applyFont="1" applyFill="1" applyAlignment="1">
      <alignment horizontal="center" vertical="center"/>
    </xf>
    <xf numFmtId="0" fontId="49" fillId="2" borderId="0" xfId="4" applyFont="1" applyFill="1" applyAlignment="1">
      <alignment horizontal="centerContinuous" vertical="center"/>
    </xf>
    <xf numFmtId="0" fontId="51" fillId="2" borderId="0" xfId="3" applyFont="1" applyFill="1" applyAlignment="1">
      <alignment horizontal="centerContinuous" vertical="center" wrapText="1"/>
    </xf>
    <xf numFmtId="0" fontId="51" fillId="2" borderId="0" xfId="3" applyFont="1" applyFill="1" applyAlignment="1">
      <alignment horizontal="centerContinuous" vertical="center"/>
    </xf>
    <xf numFmtId="0" fontId="54" fillId="2" borderId="0" xfId="4" applyFont="1" applyFill="1" applyAlignment="1">
      <alignment horizontal="centerContinuous" vertical="center" shrinkToFit="1"/>
    </xf>
    <xf numFmtId="0" fontId="54" fillId="2" borderId="0" xfId="4" applyFont="1" applyFill="1" applyAlignment="1">
      <alignment horizontal="centerContinuous" vertical="center"/>
    </xf>
    <xf numFmtId="0" fontId="54" fillId="2" borderId="0" xfId="4" applyFont="1" applyFill="1" applyAlignment="1">
      <alignment vertical="center" shrinkToFit="1"/>
    </xf>
    <xf numFmtId="0" fontId="46" fillId="0" borderId="0" xfId="4" applyFont="1" applyAlignment="1">
      <alignment horizontal="centerContinuous" vertical="center" shrinkToFit="1"/>
    </xf>
    <xf numFmtId="0" fontId="54" fillId="2" borderId="0" xfId="4" applyFont="1" applyFill="1" applyAlignment="1">
      <alignment vertical="center"/>
    </xf>
    <xf numFmtId="0" fontId="54" fillId="2" borderId="0" xfId="4" applyFont="1" applyFill="1" applyAlignment="1">
      <alignment vertical="center" wrapText="1"/>
    </xf>
    <xf numFmtId="0" fontId="55" fillId="2" borderId="0" xfId="4" applyFont="1" applyFill="1" applyAlignment="1">
      <alignment horizontal="center" vertical="center" wrapText="1" shrinkToFit="1"/>
    </xf>
    <xf numFmtId="171" fontId="48" fillId="0" borderId="0" xfId="4" applyNumberFormat="1" applyFont="1" applyAlignment="1">
      <alignment horizontal="centerContinuous" vertical="center" wrapText="1" shrinkToFit="1"/>
    </xf>
    <xf numFmtId="0" fontId="48" fillId="0" borderId="0" xfId="4" applyFont="1" applyAlignment="1">
      <alignment horizontal="centerContinuous" vertical="center" wrapText="1" shrinkToFit="1"/>
    </xf>
    <xf numFmtId="164" fontId="49" fillId="3" borderId="0" xfId="1" applyFont="1" applyFill="1" applyBorder="1" applyAlignment="1">
      <alignment horizontal="left" vertical="center" wrapText="1" shrinkToFit="1"/>
    </xf>
    <xf numFmtId="10" fontId="49" fillId="3" borderId="0" xfId="2" applyNumberFormat="1" applyFont="1" applyFill="1" applyBorder="1" applyAlignment="1">
      <alignment horizontal="center" vertical="center" wrapText="1" shrinkToFit="1"/>
    </xf>
    <xf numFmtId="10" fontId="49" fillId="0" borderId="0" xfId="2" applyNumberFormat="1" applyFont="1" applyFill="1" applyBorder="1" applyAlignment="1">
      <alignment horizontal="center" vertical="center" wrapText="1" shrinkToFit="1"/>
    </xf>
    <xf numFmtId="10" fontId="49" fillId="0" borderId="0" xfId="2" applyNumberFormat="1" applyFont="1" applyFill="1" applyBorder="1" applyAlignment="1">
      <alignment horizontal="right" vertical="center" wrapText="1" shrinkToFit="1"/>
    </xf>
    <xf numFmtId="164" fontId="49" fillId="0" borderId="0" xfId="1" applyFont="1" applyFill="1" applyBorder="1" applyAlignment="1">
      <alignment horizontal="right" vertical="center" wrapText="1" shrinkToFit="1"/>
    </xf>
    <xf numFmtId="168" fontId="49" fillId="0" borderId="0" xfId="1" applyNumberFormat="1" applyFont="1" applyFill="1" applyBorder="1" applyAlignment="1">
      <alignment horizontal="right" vertical="center" wrapText="1" shrinkToFit="1"/>
    </xf>
    <xf numFmtId="10" fontId="54" fillId="2" borderId="0" xfId="4" applyNumberFormat="1" applyFont="1" applyFill="1" applyAlignment="1">
      <alignment vertical="center"/>
    </xf>
    <xf numFmtId="164" fontId="54" fillId="2" borderId="0" xfId="4" applyNumberFormat="1" applyFont="1" applyFill="1" applyAlignment="1">
      <alignment vertical="center"/>
    </xf>
    <xf numFmtId="168" fontId="54" fillId="2" borderId="0" xfId="4" applyNumberFormat="1" applyFont="1" applyFill="1" applyAlignment="1">
      <alignment vertical="center"/>
    </xf>
    <xf numFmtId="0" fontId="56" fillId="0" borderId="0" xfId="0" applyFont="1"/>
    <xf numFmtId="0" fontId="53" fillId="0" borderId="0" xfId="0" applyFont="1"/>
    <xf numFmtId="164" fontId="49" fillId="3" borderId="0" xfId="1" applyFont="1" applyFill="1" applyBorder="1" applyAlignment="1">
      <alignment horizontal="center" vertical="center" wrapText="1" shrinkToFit="1"/>
    </xf>
    <xf numFmtId="0" fontId="58" fillId="2" borderId="0" xfId="4" applyFont="1" applyFill="1" applyAlignment="1">
      <alignment vertical="center"/>
    </xf>
    <xf numFmtId="0" fontId="58" fillId="2" borderId="0" xfId="4" applyFont="1" applyFill="1" applyAlignment="1">
      <alignment vertical="center" wrapText="1"/>
    </xf>
    <xf numFmtId="166" fontId="49" fillId="2" borderId="0" xfId="1" applyNumberFormat="1" applyFont="1" applyFill="1" applyBorder="1" applyAlignment="1">
      <alignment horizontal="right" vertical="center"/>
    </xf>
    <xf numFmtId="169" fontId="54" fillId="2" borderId="0" xfId="4" applyNumberFormat="1" applyFont="1" applyFill="1" applyAlignment="1">
      <alignment vertical="center" shrinkToFit="1"/>
    </xf>
    <xf numFmtId="0" fontId="50" fillId="2" borderId="0" xfId="4" applyFont="1" applyFill="1" applyAlignment="1">
      <alignment vertical="center"/>
    </xf>
    <xf numFmtId="0" fontId="60" fillId="2" borderId="0" xfId="4" applyFont="1" applyFill="1" applyAlignment="1">
      <alignment horizontal="left" vertical="center"/>
    </xf>
    <xf numFmtId="0" fontId="61" fillId="2" borderId="0" xfId="4" applyFont="1" applyFill="1" applyAlignment="1">
      <alignment vertical="center"/>
    </xf>
    <xf numFmtId="0" fontId="61" fillId="2" borderId="0" xfId="4" applyFont="1" applyFill="1" applyAlignment="1">
      <alignment horizontal="centerContinuous" vertical="center"/>
    </xf>
    <xf numFmtId="0" fontId="62" fillId="2" borderId="0" xfId="3" applyFont="1" applyFill="1" applyAlignment="1">
      <alignment horizontal="centerContinuous" vertical="center" wrapText="1"/>
    </xf>
    <xf numFmtId="0" fontId="62" fillId="2" borderId="0" xfId="3" applyFont="1" applyFill="1" applyAlignment="1">
      <alignment horizontal="centerContinuous" vertical="center"/>
    </xf>
    <xf numFmtId="0" fontId="63" fillId="2" borderId="0" xfId="4" applyFont="1" applyFill="1" applyAlignment="1">
      <alignment horizontal="centerContinuous" vertical="center" shrinkToFit="1"/>
    </xf>
    <xf numFmtId="0" fontId="63" fillId="2" borderId="0" xfId="4" applyFont="1" applyFill="1" applyAlignment="1">
      <alignment horizontal="centerContinuous" vertical="center"/>
    </xf>
    <xf numFmtId="0" fontId="62" fillId="2" borderId="0" xfId="4" applyFont="1" applyFill="1" applyAlignment="1">
      <alignment horizontal="centerContinuous" vertical="center"/>
    </xf>
    <xf numFmtId="0" fontId="63" fillId="2" borderId="0" xfId="4" applyFont="1" applyFill="1" applyAlignment="1">
      <alignment vertical="center" wrapText="1"/>
    </xf>
    <xf numFmtId="0" fontId="63" fillId="2" borderId="0" xfId="4" applyFont="1" applyFill="1" applyAlignment="1">
      <alignment vertical="center" shrinkToFit="1"/>
    </xf>
    <xf numFmtId="0" fontId="65" fillId="0" borderId="0" xfId="4" applyFont="1" applyAlignment="1">
      <alignment horizontal="centerContinuous" vertical="center" wrapText="1" shrinkToFit="1"/>
    </xf>
    <xf numFmtId="0" fontId="63" fillId="2" borderId="0" xfId="4" applyFont="1" applyFill="1" applyAlignment="1">
      <alignment vertical="center"/>
    </xf>
    <xf numFmtId="0" fontId="62" fillId="2" borderId="0" xfId="4" applyFont="1" applyFill="1" applyAlignment="1">
      <alignment horizontal="center" vertical="center"/>
    </xf>
    <xf numFmtId="164" fontId="61" fillId="3" borderId="0" xfId="1" applyFont="1" applyFill="1" applyBorder="1" applyAlignment="1">
      <alignment horizontal="left" vertical="center" wrapText="1" shrinkToFit="1"/>
    </xf>
    <xf numFmtId="0" fontId="61" fillId="0" borderId="0" xfId="4" applyFont="1" applyAlignment="1">
      <alignment horizontal="left" vertical="center" wrapText="1" shrinkToFit="1"/>
    </xf>
    <xf numFmtId="0" fontId="67" fillId="3" borderId="0" xfId="4" applyFont="1" applyFill="1" applyAlignment="1">
      <alignment horizontal="center" vertical="center" wrapText="1" shrinkToFit="1"/>
    </xf>
    <xf numFmtId="168" fontId="68" fillId="0" borderId="0" xfId="1" applyNumberFormat="1" applyFont="1" applyFill="1" applyBorder="1" applyAlignment="1">
      <alignment horizontal="right" vertical="center" wrapText="1" shrinkToFit="1"/>
    </xf>
    <xf numFmtId="164" fontId="63" fillId="2" borderId="0" xfId="4" applyNumberFormat="1" applyFont="1" applyFill="1" applyAlignment="1">
      <alignment vertical="center"/>
    </xf>
    <xf numFmtId="0" fontId="67" fillId="3" borderId="10" xfId="4" applyFont="1" applyFill="1" applyBorder="1" applyAlignment="1">
      <alignment horizontal="center" vertical="center" wrapText="1" shrinkToFit="1"/>
    </xf>
    <xf numFmtId="10" fontId="63" fillId="2" borderId="0" xfId="4" applyNumberFormat="1" applyFont="1" applyFill="1" applyAlignment="1">
      <alignment vertical="center"/>
    </xf>
    <xf numFmtId="164" fontId="61" fillId="0" borderId="0" xfId="1" applyFont="1" applyFill="1" applyBorder="1" applyAlignment="1">
      <alignment horizontal="left" vertical="center" wrapText="1" indent="2" shrinkToFit="1"/>
    </xf>
    <xf numFmtId="166" fontId="61" fillId="0" borderId="0" xfId="1" applyNumberFormat="1" applyFont="1" applyFill="1" applyBorder="1" applyAlignment="1">
      <alignment horizontal="center" vertical="center" wrapText="1" shrinkToFit="1"/>
    </xf>
    <xf numFmtId="168" fontId="61" fillId="0" borderId="0" xfId="1" applyNumberFormat="1" applyFont="1" applyFill="1" applyBorder="1" applyAlignment="1">
      <alignment horizontal="center" vertical="center" wrapText="1" shrinkToFit="1"/>
    </xf>
    <xf numFmtId="164" fontId="63" fillId="2" borderId="0" xfId="4" applyNumberFormat="1" applyFont="1" applyFill="1" applyAlignment="1">
      <alignment horizontal="center" vertical="center"/>
    </xf>
    <xf numFmtId="167" fontId="61" fillId="0" borderId="0" xfId="2" applyNumberFormat="1" applyFont="1" applyFill="1" applyBorder="1" applyAlignment="1">
      <alignment horizontal="center" vertical="center" wrapText="1" shrinkToFit="1"/>
    </xf>
    <xf numFmtId="168" fontId="63" fillId="2" borderId="0" xfId="4" applyNumberFormat="1" applyFont="1" applyFill="1" applyAlignment="1">
      <alignment vertical="center"/>
    </xf>
    <xf numFmtId="164" fontId="61" fillId="7" borderId="0" xfId="1" applyFont="1" applyFill="1" applyBorder="1" applyAlignment="1">
      <alignment horizontal="left" vertical="center" wrapText="1" shrinkToFit="1"/>
    </xf>
    <xf numFmtId="166" fontId="61" fillId="7" borderId="0" xfId="1" applyNumberFormat="1" applyFont="1" applyFill="1" applyBorder="1" applyAlignment="1">
      <alignment horizontal="center" vertical="center" wrapText="1" shrinkToFit="1"/>
    </xf>
    <xf numFmtId="167" fontId="61" fillId="7" borderId="0" xfId="2" applyNumberFormat="1" applyFont="1" applyFill="1" applyBorder="1" applyAlignment="1">
      <alignment horizontal="center" vertical="center" wrapText="1" shrinkToFit="1"/>
    </xf>
    <xf numFmtId="0" fontId="61" fillId="0" borderId="0" xfId="4" applyFont="1" applyAlignment="1">
      <alignment vertical="center" wrapText="1" shrinkToFit="1"/>
    </xf>
    <xf numFmtId="164" fontId="62" fillId="3" borderId="7" xfId="1" applyFont="1" applyFill="1" applyBorder="1" applyAlignment="1">
      <alignment horizontal="left" vertical="center" wrapText="1" shrinkToFit="1"/>
    </xf>
    <xf numFmtId="164" fontId="62" fillId="3" borderId="7" xfId="1" applyFont="1" applyFill="1" applyBorder="1" applyAlignment="1">
      <alignment horizontal="center" vertical="center" wrapText="1" shrinkToFit="1"/>
    </xf>
    <xf numFmtId="167" fontId="62" fillId="3" borderId="7" xfId="2" applyNumberFormat="1" applyFont="1" applyFill="1" applyBorder="1" applyAlignment="1">
      <alignment horizontal="center" vertical="center" wrapText="1" shrinkToFit="1"/>
    </xf>
    <xf numFmtId="164" fontId="62" fillId="3" borderId="0" xfId="1" applyFont="1" applyFill="1" applyBorder="1" applyAlignment="1">
      <alignment horizontal="left" vertical="center" wrapText="1" shrinkToFit="1"/>
    </xf>
    <xf numFmtId="164" fontId="62" fillId="3" borderId="0" xfId="1" applyFont="1" applyFill="1" applyBorder="1" applyAlignment="1">
      <alignment horizontal="center" vertical="center" wrapText="1" shrinkToFit="1"/>
    </xf>
    <xf numFmtId="167" fontId="62" fillId="3" borderId="0" xfId="2" applyNumberFormat="1" applyFont="1" applyFill="1" applyBorder="1" applyAlignment="1">
      <alignment horizontal="center" vertical="center" wrapText="1" shrinkToFit="1"/>
    </xf>
    <xf numFmtId="164" fontId="63" fillId="0" borderId="0" xfId="4" applyNumberFormat="1" applyFont="1" applyAlignment="1">
      <alignment vertical="center"/>
    </xf>
    <xf numFmtId="168" fontId="63" fillId="0" borderId="0" xfId="4" applyNumberFormat="1" applyFont="1" applyAlignment="1">
      <alignment vertical="center"/>
    </xf>
    <xf numFmtId="0" fontId="61" fillId="0" borderId="0" xfId="4" applyFont="1" applyAlignment="1">
      <alignment vertical="center"/>
    </xf>
    <xf numFmtId="0" fontId="64" fillId="8" borderId="7" xfId="4" applyFont="1" applyFill="1" applyBorder="1" applyAlignment="1">
      <alignment vertical="center" shrinkToFit="1"/>
    </xf>
    <xf numFmtId="0" fontId="64" fillId="0" borderId="0" xfId="4" applyFont="1" applyAlignment="1">
      <alignment vertical="center" shrinkToFit="1"/>
    </xf>
    <xf numFmtId="164" fontId="40" fillId="0" borderId="0" xfId="1" applyFont="1" applyFill="1" applyBorder="1" applyAlignment="1">
      <alignment vertical="center" wrapText="1" shrinkToFit="1"/>
    </xf>
    <xf numFmtId="0" fontId="65" fillId="3" borderId="2" xfId="4" applyFont="1" applyFill="1" applyBorder="1" applyAlignment="1">
      <alignment horizontal="center" vertical="center" wrapText="1" shrinkToFit="1"/>
    </xf>
    <xf numFmtId="0" fontId="62" fillId="3" borderId="2" xfId="4" applyFont="1" applyFill="1" applyBorder="1" applyAlignment="1">
      <alignment horizontal="center" vertical="center" wrapText="1" shrinkToFit="1"/>
    </xf>
    <xf numFmtId="0" fontId="61" fillId="2" borderId="0" xfId="4" applyFont="1" applyFill="1" applyAlignment="1">
      <alignment horizontal="left" vertical="center" wrapText="1" indent="2"/>
    </xf>
    <xf numFmtId="165" fontId="61" fillId="2" borderId="0" xfId="1" applyNumberFormat="1" applyFont="1" applyFill="1" applyBorder="1" applyAlignment="1">
      <alignment horizontal="right" vertical="center" wrapText="1" indent="1"/>
    </xf>
    <xf numFmtId="167" fontId="61" fillId="2" borderId="0" xfId="2" applyNumberFormat="1" applyFont="1" applyFill="1" applyBorder="1" applyAlignment="1">
      <alignment horizontal="right" vertical="center" wrapText="1" indent="1"/>
    </xf>
    <xf numFmtId="0" fontId="61" fillId="7" borderId="0" xfId="4" applyFont="1" applyFill="1" applyAlignment="1">
      <alignment vertical="center" wrapText="1"/>
    </xf>
    <xf numFmtId="165" fontId="61" fillId="7" borderId="0" xfId="1" applyNumberFormat="1" applyFont="1" applyFill="1" applyBorder="1" applyAlignment="1">
      <alignment horizontal="right" vertical="center" wrapText="1" indent="1"/>
    </xf>
    <xf numFmtId="167" fontId="61" fillId="7" borderId="0" xfId="2" applyNumberFormat="1" applyFont="1" applyFill="1" applyBorder="1" applyAlignment="1">
      <alignment horizontal="right" vertical="center" wrapText="1" indent="1"/>
    </xf>
    <xf numFmtId="0" fontId="25" fillId="3" borderId="0" xfId="0" applyFont="1" applyFill="1" applyAlignment="1">
      <alignment vertical="center"/>
    </xf>
    <xf numFmtId="167" fontId="49" fillId="2" borderId="0" xfId="2" applyNumberFormat="1" applyFont="1" applyFill="1" applyBorder="1" applyAlignment="1">
      <alignment horizontal="right" wrapText="1" shrinkToFit="1"/>
    </xf>
    <xf numFmtId="0" fontId="9" fillId="0" borderId="0" xfId="0" applyFont="1" applyAlignment="1">
      <alignment vertical="center"/>
    </xf>
    <xf numFmtId="0" fontId="51" fillId="2" borderId="0" xfId="4" applyFont="1" applyFill="1" applyAlignment="1">
      <alignment vertical="center" wrapText="1" shrinkToFit="1"/>
    </xf>
    <xf numFmtId="165" fontId="52" fillId="2" borderId="0" xfId="1" applyNumberFormat="1" applyFont="1" applyFill="1" applyBorder="1" applyAlignment="1">
      <alignment horizontal="right" vertical="center" wrapText="1" shrinkToFit="1"/>
    </xf>
    <xf numFmtId="165" fontId="50" fillId="2" borderId="0" xfId="1" applyNumberFormat="1" applyFont="1" applyFill="1" applyBorder="1" applyAlignment="1">
      <alignment horizontal="right" vertical="center" wrapText="1" shrinkToFit="1"/>
    </xf>
    <xf numFmtId="166" fontId="52" fillId="2" borderId="0" xfId="1" applyNumberFormat="1" applyFont="1" applyFill="1" applyBorder="1" applyAlignment="1">
      <alignment horizontal="right" vertical="center" wrapText="1" shrinkToFit="1"/>
    </xf>
    <xf numFmtId="167" fontId="50" fillId="2" borderId="0" xfId="2" applyNumberFormat="1" applyFont="1" applyFill="1" applyBorder="1" applyAlignment="1">
      <alignment horizontal="right" vertical="center" wrapText="1" shrinkToFit="1"/>
    </xf>
    <xf numFmtId="0" fontId="49" fillId="3" borderId="0" xfId="0" applyFont="1" applyFill="1" applyAlignment="1">
      <alignment vertical="center" wrapText="1" shrinkToFit="1"/>
    </xf>
    <xf numFmtId="0" fontId="9" fillId="3" borderId="0" xfId="0" applyFont="1" applyFill="1"/>
    <xf numFmtId="165" fontId="62" fillId="3" borderId="7" xfId="1" applyNumberFormat="1" applyFont="1" applyFill="1" applyBorder="1" applyAlignment="1">
      <alignment horizontal="left" vertical="center" wrapText="1" shrinkToFit="1"/>
    </xf>
    <xf numFmtId="0" fontId="61" fillId="7" borderId="0" xfId="4" applyFont="1" applyFill="1" applyAlignment="1">
      <alignment horizontal="left" vertical="center" wrapText="1"/>
    </xf>
    <xf numFmtId="0" fontId="32" fillId="0" borderId="0" xfId="0" applyFont="1" applyAlignment="1">
      <alignment vertical="center"/>
    </xf>
    <xf numFmtId="0" fontId="47" fillId="3" borderId="0" xfId="4" applyFont="1" applyFill="1" applyAlignment="1">
      <alignment vertical="center"/>
    </xf>
    <xf numFmtId="0" fontId="14" fillId="3" borderId="0" xfId="0" applyFont="1" applyFill="1" applyAlignment="1">
      <alignment horizontal="left" vertical="center" wrapText="1"/>
    </xf>
    <xf numFmtId="167" fontId="49" fillId="3" borderId="0" xfId="2" applyNumberFormat="1" applyFont="1" applyFill="1" applyBorder="1" applyAlignment="1">
      <alignment horizontal="right" wrapText="1" shrinkToFit="1"/>
    </xf>
    <xf numFmtId="0" fontId="14" fillId="2" borderId="0" xfId="0" applyFont="1" applyFill="1" applyAlignment="1">
      <alignment vertical="center" wrapText="1"/>
    </xf>
    <xf numFmtId="166" fontId="14" fillId="2" borderId="0" xfId="1" applyNumberFormat="1" applyFont="1" applyFill="1" applyBorder="1" applyAlignment="1">
      <alignment horizontal="right" vertical="center" wrapText="1" shrinkToFit="1"/>
    </xf>
    <xf numFmtId="0" fontId="50" fillId="3" borderId="0" xfId="0" applyFont="1" applyFill="1" applyAlignment="1">
      <alignment horizontal="left" vertical="center" wrapText="1"/>
    </xf>
    <xf numFmtId="44" fontId="32" fillId="0" borderId="0" xfId="0" applyNumberFormat="1" applyFont="1"/>
    <xf numFmtId="0" fontId="78" fillId="0" borderId="0" xfId="0" applyFont="1" applyAlignment="1">
      <alignment vertical="center" wrapText="1"/>
    </xf>
    <xf numFmtId="0" fontId="47" fillId="2" borderId="0" xfId="4" applyFont="1" applyFill="1" applyAlignment="1">
      <alignment vertical="center" wrapText="1"/>
    </xf>
    <xf numFmtId="0" fontId="47" fillId="2" borderId="0" xfId="4" applyFont="1" applyFill="1" applyAlignment="1">
      <alignment vertical="center" shrinkToFit="1"/>
    </xf>
    <xf numFmtId="0" fontId="47" fillId="2" borderId="0" xfId="4" applyFont="1" applyFill="1" applyAlignment="1">
      <alignment horizontal="left" vertical="center" shrinkToFit="1"/>
    </xf>
    <xf numFmtId="0" fontId="79" fillId="2" borderId="0" xfId="4" applyFont="1" applyFill="1" applyAlignment="1">
      <alignment horizontal="center" vertical="center" wrapText="1"/>
    </xf>
    <xf numFmtId="0" fontId="77" fillId="0" borderId="0" xfId="0" applyFont="1" applyAlignment="1">
      <alignment vertical="center" wrapText="1"/>
    </xf>
    <xf numFmtId="0" fontId="77" fillId="0" borderId="0" xfId="4" applyFont="1" applyAlignment="1">
      <alignment vertical="center" wrapText="1"/>
    </xf>
    <xf numFmtId="0" fontId="80" fillId="0" borderId="0" xfId="4" applyFont="1" applyAlignment="1">
      <alignment horizontal="right" wrapText="1" shrinkToFit="1"/>
    </xf>
    <xf numFmtId="9" fontId="47" fillId="0" borderId="0" xfId="2" applyFont="1" applyFill="1" applyBorder="1" applyAlignment="1">
      <alignment horizontal="right" wrapText="1" shrinkToFit="1"/>
    </xf>
    <xf numFmtId="0" fontId="80" fillId="3" borderId="0" xfId="4" applyFont="1" applyFill="1" applyAlignment="1">
      <alignment horizontal="right" wrapText="1" shrinkToFit="1"/>
    </xf>
    <xf numFmtId="0" fontId="47" fillId="3" borderId="0" xfId="4" applyFont="1" applyFill="1" applyAlignment="1">
      <alignment horizontal="left" wrapText="1" shrinkToFit="1"/>
    </xf>
    <xf numFmtId="0" fontId="47" fillId="2" borderId="0" xfId="0" applyFont="1" applyFill="1" applyAlignment="1">
      <alignment vertical="center"/>
    </xf>
    <xf numFmtId="0" fontId="47" fillId="2" borderId="0" xfId="0" applyFont="1" applyFill="1" applyAlignment="1">
      <alignment vertical="center" wrapText="1"/>
    </xf>
    <xf numFmtId="0" fontId="47" fillId="2" borderId="0" xfId="0" applyFont="1" applyFill="1" applyAlignment="1">
      <alignment horizontal="center" vertical="center" shrinkToFit="1"/>
    </xf>
    <xf numFmtId="0" fontId="79" fillId="2" borderId="0" xfId="0" applyFont="1" applyFill="1" applyAlignment="1">
      <alignment horizontal="center" vertical="center" wrapText="1"/>
    </xf>
    <xf numFmtId="0" fontId="47" fillId="2" borderId="0" xfId="0" applyFont="1" applyFill="1" applyAlignment="1">
      <alignment vertical="center" shrinkToFit="1"/>
    </xf>
    <xf numFmtId="0" fontId="47" fillId="0" borderId="0" xfId="4" applyFont="1" applyAlignment="1">
      <alignment horizontal="left" vertical="center" wrapText="1" shrinkToFit="1"/>
    </xf>
    <xf numFmtId="165" fontId="47" fillId="2" borderId="0" xfId="1" applyNumberFormat="1" applyFont="1" applyFill="1" applyBorder="1" applyAlignment="1">
      <alignment vertical="center"/>
    </xf>
    <xf numFmtId="165" fontId="79" fillId="2" borderId="0" xfId="1" applyNumberFormat="1" applyFont="1" applyFill="1" applyBorder="1" applyAlignment="1">
      <alignment vertical="center"/>
    </xf>
    <xf numFmtId="167" fontId="47" fillId="3" borderId="0" xfId="2" applyNumberFormat="1" applyFont="1" applyFill="1" applyBorder="1" applyAlignment="1">
      <alignment horizontal="left" wrapText="1" shrinkToFit="1"/>
    </xf>
    <xf numFmtId="167" fontId="47" fillId="3" borderId="0" xfId="2" applyNumberFormat="1" applyFont="1" applyFill="1" applyBorder="1" applyAlignment="1">
      <alignment horizontal="center" wrapText="1" shrinkToFit="1"/>
    </xf>
    <xf numFmtId="0" fontId="83" fillId="2" borderId="0" xfId="0" applyFont="1" applyFill="1" applyAlignment="1">
      <alignment vertical="center"/>
    </xf>
    <xf numFmtId="0" fontId="84" fillId="2" borderId="0" xfId="0" applyFont="1" applyFill="1" applyAlignment="1">
      <alignment vertical="center" shrinkToFit="1"/>
    </xf>
    <xf numFmtId="0" fontId="85" fillId="2" borderId="0" xfId="0" applyFont="1" applyFill="1" applyAlignment="1">
      <alignment vertical="center" shrinkToFit="1"/>
    </xf>
    <xf numFmtId="0" fontId="85" fillId="2" borderId="0" xfId="0" applyFont="1" applyFill="1" applyAlignment="1">
      <alignment vertical="center" wrapText="1"/>
    </xf>
    <xf numFmtId="0" fontId="85" fillId="2" borderId="0" xfId="0" applyFont="1" applyFill="1" applyAlignment="1">
      <alignment vertical="center"/>
    </xf>
    <xf numFmtId="0" fontId="86" fillId="2" borderId="0" xfId="0" applyFont="1" applyFill="1" applyAlignment="1">
      <alignment horizontal="right" vertical="center" shrinkToFit="1"/>
    </xf>
    <xf numFmtId="0" fontId="88" fillId="0" borderId="0" xfId="0" applyFont="1" applyAlignment="1">
      <alignment vertical="center"/>
    </xf>
    <xf numFmtId="0" fontId="47" fillId="3" borderId="0" xfId="4" applyFont="1" applyFill="1" applyAlignment="1">
      <alignment vertical="center" shrinkToFit="1"/>
    </xf>
    <xf numFmtId="0" fontId="47" fillId="3" borderId="0" xfId="4" applyFont="1" applyFill="1" applyAlignment="1">
      <alignment vertical="center" wrapText="1"/>
    </xf>
    <xf numFmtId="10" fontId="88" fillId="0" borderId="0" xfId="0" applyNumberFormat="1" applyFont="1" applyAlignment="1">
      <alignment horizontal="center" vertical="center"/>
    </xf>
    <xf numFmtId="167" fontId="47" fillId="2" borderId="0" xfId="2" applyNumberFormat="1" applyFont="1" applyFill="1" applyAlignment="1">
      <alignment vertical="center" shrinkToFit="1"/>
    </xf>
    <xf numFmtId="165" fontId="47" fillId="2" borderId="0" xfId="4" applyNumberFormat="1" applyFont="1" applyFill="1" applyAlignment="1">
      <alignment horizontal="left" vertical="center" shrinkToFit="1"/>
    </xf>
    <xf numFmtId="170" fontId="47" fillId="2" borderId="0" xfId="4" applyNumberFormat="1" applyFont="1" applyFill="1" applyAlignment="1">
      <alignment vertical="center" shrinkToFit="1"/>
    </xf>
    <xf numFmtId="165" fontId="47" fillId="0" borderId="0" xfId="1" applyNumberFormat="1" applyFont="1" applyFill="1" applyAlignment="1">
      <alignment horizontal="left" vertical="center" shrinkToFit="1"/>
    </xf>
    <xf numFmtId="170" fontId="47" fillId="0" borderId="0" xfId="4" applyNumberFormat="1" applyFont="1" applyAlignment="1">
      <alignment horizontal="left" vertical="center" shrinkToFit="1"/>
    </xf>
    <xf numFmtId="0" fontId="47" fillId="0" borderId="0" xfId="4" applyFont="1" applyAlignment="1">
      <alignment horizontal="left" vertical="center" shrinkToFit="1"/>
    </xf>
    <xf numFmtId="165" fontId="47" fillId="0" borderId="0" xfId="1" applyNumberFormat="1" applyFont="1" applyFill="1" applyAlignment="1">
      <alignment vertical="center" shrinkToFit="1"/>
    </xf>
    <xf numFmtId="165" fontId="47" fillId="2" borderId="0" xfId="1" applyNumberFormat="1" applyFont="1" applyFill="1" applyAlignment="1">
      <alignment vertical="center" shrinkToFit="1"/>
    </xf>
    <xf numFmtId="165" fontId="47" fillId="0" borderId="0" xfId="1" applyNumberFormat="1" applyFont="1" applyFill="1" applyBorder="1" applyAlignment="1">
      <alignment horizontal="right" wrapText="1" shrinkToFit="1"/>
    </xf>
    <xf numFmtId="165" fontId="47" fillId="3" borderId="0" xfId="1" applyNumberFormat="1" applyFont="1" applyFill="1" applyBorder="1" applyAlignment="1">
      <alignment horizontal="right" wrapText="1" shrinkToFit="1"/>
    </xf>
    <xf numFmtId="0" fontId="92" fillId="2" borderId="0" xfId="4" applyFont="1" applyFill="1" applyAlignment="1">
      <alignment vertical="center" wrapText="1"/>
    </xf>
    <xf numFmtId="0" fontId="92" fillId="2" borderId="0" xfId="4" applyFont="1" applyFill="1" applyAlignment="1">
      <alignment vertical="center" shrinkToFit="1"/>
    </xf>
    <xf numFmtId="0" fontId="78" fillId="2" borderId="0" xfId="4" applyFont="1" applyFill="1" applyAlignment="1">
      <alignment horizontal="center" vertical="center"/>
    </xf>
    <xf numFmtId="164" fontId="47" fillId="3" borderId="0" xfId="1" applyFont="1" applyFill="1" applyBorder="1" applyAlignment="1">
      <alignment horizontal="left" vertical="center" wrapText="1" shrinkToFit="1"/>
    </xf>
    <xf numFmtId="0" fontId="91" fillId="3" borderId="0" xfId="4" applyFont="1" applyFill="1" applyAlignment="1">
      <alignment horizontal="center" vertical="center" wrapText="1" shrinkToFit="1"/>
    </xf>
    <xf numFmtId="0" fontId="92" fillId="2" borderId="0" xfId="4" applyFont="1" applyFill="1" applyAlignment="1">
      <alignment vertical="center"/>
    </xf>
    <xf numFmtId="164" fontId="47" fillId="0" borderId="0" xfId="1" applyFont="1" applyFill="1" applyBorder="1" applyAlignment="1">
      <alignment horizontal="left" vertical="center" wrapText="1" indent="2" shrinkToFit="1"/>
    </xf>
    <xf numFmtId="0" fontId="47" fillId="0" borderId="0" xfId="4" applyFont="1" applyAlignment="1">
      <alignment vertical="center" wrapText="1" shrinkToFit="1"/>
    </xf>
    <xf numFmtId="0" fontId="47" fillId="0" borderId="0" xfId="4" applyFont="1" applyAlignment="1">
      <alignment vertical="center"/>
    </xf>
    <xf numFmtId="165" fontId="47" fillId="2" borderId="0" xfId="1" applyNumberFormat="1" applyFont="1" applyFill="1" applyBorder="1" applyAlignment="1">
      <alignment horizontal="right" vertical="center" wrapText="1" indent="1"/>
    </xf>
    <xf numFmtId="0" fontId="47" fillId="2" borderId="0" xfId="4" applyFont="1" applyFill="1" applyAlignment="1">
      <alignment horizontal="left" vertical="center" wrapText="1" indent="2"/>
    </xf>
    <xf numFmtId="0" fontId="94" fillId="0" borderId="0" xfId="0" applyFont="1"/>
    <xf numFmtId="0" fontId="39" fillId="2" borderId="0" xfId="4" applyFont="1" applyFill="1" applyAlignment="1">
      <alignment vertical="center" wrapText="1"/>
    </xf>
    <xf numFmtId="165" fontId="49" fillId="3" borderId="0" xfId="1" applyNumberFormat="1" applyFont="1" applyFill="1" applyBorder="1" applyAlignment="1">
      <alignment horizontal="right" wrapText="1" shrinkToFit="1"/>
    </xf>
    <xf numFmtId="167" fontId="47" fillId="2" borderId="0" xfId="2" applyNumberFormat="1" applyFont="1" applyFill="1" applyBorder="1" applyAlignment="1">
      <alignment horizontal="center" vertical="center" wrapText="1"/>
    </xf>
    <xf numFmtId="173" fontId="32" fillId="0" borderId="0" xfId="0" applyNumberFormat="1" applyFont="1"/>
    <xf numFmtId="173" fontId="35" fillId="0" borderId="0" xfId="2" applyNumberFormat="1" applyFont="1" applyBorder="1" applyAlignment="1">
      <alignment horizontal="center"/>
    </xf>
    <xf numFmtId="173" fontId="38" fillId="0" borderId="0" xfId="2" applyNumberFormat="1" applyFont="1" applyFill="1" applyBorder="1" applyAlignment="1">
      <alignment horizontal="center" vertical="center" wrapText="1"/>
    </xf>
    <xf numFmtId="173" fontId="35" fillId="0" borderId="0" xfId="2" applyNumberFormat="1" applyFont="1" applyFill="1" applyBorder="1" applyAlignment="1">
      <alignment horizontal="center"/>
    </xf>
    <xf numFmtId="173" fontId="35" fillId="0" borderId="0" xfId="9" applyNumberFormat="1" applyFont="1" applyBorder="1" applyAlignment="1">
      <alignment horizontal="center"/>
    </xf>
    <xf numFmtId="165" fontId="81" fillId="0" borderId="0" xfId="1" applyNumberFormat="1" applyFont="1" applyFill="1" applyBorder="1" applyAlignment="1">
      <alignment horizontal="right" wrapText="1"/>
    </xf>
    <xf numFmtId="9" fontId="80" fillId="0" borderId="0" xfId="2" applyFont="1" applyFill="1" applyBorder="1" applyAlignment="1">
      <alignment horizontal="right" wrapText="1"/>
    </xf>
    <xf numFmtId="0" fontId="47" fillId="0" borderId="0" xfId="4" applyFont="1" applyAlignment="1">
      <alignment vertical="center" wrapText="1"/>
    </xf>
    <xf numFmtId="0" fontId="47" fillId="0" borderId="0" xfId="4" applyFont="1" applyAlignment="1">
      <alignment vertical="center" shrinkToFit="1"/>
    </xf>
    <xf numFmtId="0" fontId="81" fillId="0" borderId="0" xfId="4" applyFont="1" applyAlignment="1">
      <alignment wrapText="1"/>
    </xf>
    <xf numFmtId="9" fontId="47" fillId="3" borderId="0" xfId="9" applyFont="1" applyFill="1" applyBorder="1" applyAlignment="1">
      <alignment horizontal="right" wrapText="1" shrinkToFit="1"/>
    </xf>
    <xf numFmtId="0" fontId="8" fillId="3" borderId="0" xfId="0" applyFont="1" applyFill="1" applyAlignment="1">
      <alignment vertical="center" wrapText="1" shrinkToFit="1"/>
    </xf>
    <xf numFmtId="166" fontId="49" fillId="3" borderId="0" xfId="1" applyNumberFormat="1" applyFont="1" applyFill="1" applyBorder="1" applyAlignment="1">
      <alignment horizontal="right" wrapText="1" shrinkToFit="1"/>
    </xf>
    <xf numFmtId="164" fontId="49" fillId="3" borderId="0" xfId="1" applyFont="1" applyFill="1" applyBorder="1" applyAlignment="1">
      <alignment horizontal="right" wrapText="1" shrinkToFit="1"/>
    </xf>
    <xf numFmtId="167" fontId="49" fillId="3" borderId="1" xfId="2" applyNumberFormat="1" applyFont="1" applyFill="1" applyBorder="1" applyAlignment="1">
      <alignment horizontal="right" wrapText="1" shrinkToFit="1"/>
    </xf>
    <xf numFmtId="9" fontId="49" fillId="3" borderId="0" xfId="2" applyFont="1" applyFill="1" applyBorder="1" applyAlignment="1">
      <alignment horizontal="right" wrapText="1" shrinkToFit="1"/>
    </xf>
    <xf numFmtId="165" fontId="49" fillId="3" borderId="1" xfId="1" applyNumberFormat="1" applyFont="1" applyFill="1" applyBorder="1" applyAlignment="1">
      <alignment horizontal="right" wrapText="1" shrinkToFit="1"/>
    </xf>
    <xf numFmtId="0" fontId="14" fillId="3" borderId="0" xfId="0" quotePrefix="1" applyFont="1" applyFill="1" applyAlignment="1">
      <alignment horizontal="left" vertical="center"/>
    </xf>
    <xf numFmtId="0" fontId="14" fillId="3" borderId="7" xfId="0" applyFont="1" applyFill="1" applyBorder="1" applyAlignment="1">
      <alignment vertical="center" wrapText="1" shrinkToFit="1"/>
    </xf>
    <xf numFmtId="167" fontId="49" fillId="3" borderId="0" xfId="2" applyNumberFormat="1" applyFont="1" applyFill="1" applyBorder="1" applyAlignment="1">
      <alignment horizontal="center" vertical="center" wrapText="1" shrinkToFit="1"/>
    </xf>
    <xf numFmtId="0" fontId="97" fillId="0" borderId="0" xfId="0" applyFont="1"/>
    <xf numFmtId="0" fontId="1" fillId="0" borderId="0" xfId="0" applyFont="1"/>
    <xf numFmtId="0" fontId="1" fillId="0" borderId="7" xfId="0" applyFont="1" applyBorder="1"/>
    <xf numFmtId="0" fontId="37" fillId="2" borderId="7" xfId="0" applyFont="1" applyFill="1" applyBorder="1" applyAlignment="1">
      <alignment horizontal="center" vertical="center" wrapText="1" shrinkToFit="1"/>
    </xf>
    <xf numFmtId="0" fontId="37" fillId="2" borderId="0" xfId="0" applyFont="1" applyFill="1" applyAlignment="1">
      <alignment horizontal="center" vertical="center" wrapText="1" shrinkToFit="1"/>
    </xf>
    <xf numFmtId="0" fontId="38" fillId="3" borderId="0" xfId="0" applyFont="1" applyFill="1" applyAlignment="1">
      <alignment horizontal="left" vertical="center" wrapText="1"/>
    </xf>
    <xf numFmtId="0" fontId="32" fillId="3" borderId="0" xfId="0" applyFont="1" applyFill="1"/>
    <xf numFmtId="0" fontId="35" fillId="0" borderId="13" xfId="0" applyFont="1" applyBorder="1"/>
    <xf numFmtId="173" fontId="35" fillId="0" borderId="13" xfId="9" applyNumberFormat="1" applyFont="1" applyBorder="1" applyAlignment="1">
      <alignment horizontal="center"/>
    </xf>
    <xf numFmtId="173" fontId="35" fillId="0" borderId="14" xfId="9" applyNumberFormat="1" applyFont="1" applyBorder="1" applyAlignment="1">
      <alignment horizontal="center"/>
    </xf>
    <xf numFmtId="0" fontId="35" fillId="0" borderId="14" xfId="0" applyFont="1" applyBorder="1"/>
    <xf numFmtId="0" fontId="35" fillId="0" borderId="15" xfId="0" applyFont="1" applyBorder="1"/>
    <xf numFmtId="173" fontId="35" fillId="0" borderId="15" xfId="2" applyNumberFormat="1" applyFont="1" applyBorder="1" applyAlignment="1">
      <alignment horizontal="center"/>
    </xf>
    <xf numFmtId="0" fontId="32" fillId="0" borderId="19" xfId="0" applyFont="1" applyBorder="1"/>
    <xf numFmtId="0" fontId="39" fillId="3" borderId="0" xfId="4" applyFont="1" applyFill="1" applyAlignment="1">
      <alignment vertical="center" shrinkToFit="1"/>
    </xf>
    <xf numFmtId="3" fontId="44" fillId="9" borderId="0" xfId="0" applyNumberFormat="1" applyFont="1" applyFill="1" applyAlignment="1">
      <alignment horizontal="center"/>
    </xf>
    <xf numFmtId="173" fontId="44" fillId="9" borderId="0" xfId="0" applyNumberFormat="1" applyFont="1" applyFill="1" applyAlignment="1">
      <alignment horizontal="center"/>
    </xf>
    <xf numFmtId="173" fontId="43" fillId="3" borderId="0" xfId="4" applyNumberFormat="1" applyFont="1" applyFill="1" applyAlignment="1">
      <alignment horizontal="right" vertical="center" wrapText="1" shrinkToFit="1"/>
    </xf>
    <xf numFmtId="0" fontId="32" fillId="3" borderId="0" xfId="4" applyFont="1" applyFill="1" applyAlignment="1">
      <alignment horizontal="left" vertical="center" wrapText="1" shrinkToFit="1"/>
    </xf>
    <xf numFmtId="173" fontId="32" fillId="3" borderId="0" xfId="2" applyNumberFormat="1" applyFont="1" applyFill="1" applyBorder="1" applyAlignment="1">
      <alignment horizontal="right" vertical="center" wrapText="1" shrinkToFit="1"/>
    </xf>
    <xf numFmtId="3" fontId="44" fillId="3" borderId="13" xfId="0" applyNumberFormat="1" applyFont="1" applyFill="1" applyBorder="1" applyAlignment="1">
      <alignment horizontal="center"/>
    </xf>
    <xf numFmtId="173" fontId="44" fillId="3" borderId="13" xfId="0" applyNumberFormat="1" applyFont="1" applyFill="1" applyBorder="1" applyAlignment="1">
      <alignment horizontal="center"/>
    </xf>
    <xf numFmtId="173" fontId="44" fillId="9" borderId="13" xfId="0" applyNumberFormat="1" applyFont="1" applyFill="1" applyBorder="1" applyAlignment="1">
      <alignment horizontal="center"/>
    </xf>
    <xf numFmtId="173" fontId="44" fillId="3" borderId="14" xfId="0" applyNumberFormat="1" applyFont="1" applyFill="1" applyBorder="1" applyAlignment="1">
      <alignment horizontal="center"/>
    </xf>
    <xf numFmtId="3" fontId="44" fillId="3" borderId="14" xfId="0" applyNumberFormat="1" applyFont="1" applyFill="1" applyBorder="1" applyAlignment="1">
      <alignment horizontal="center"/>
    </xf>
    <xf numFmtId="0" fontId="32" fillId="3" borderId="14" xfId="4" applyFont="1" applyFill="1" applyBorder="1" applyAlignment="1">
      <alignment vertical="center"/>
    </xf>
    <xf numFmtId="3" fontId="44" fillId="9" borderId="14" xfId="0" applyNumberFormat="1" applyFont="1" applyFill="1" applyBorder="1" applyAlignment="1">
      <alignment horizontal="center"/>
    </xf>
    <xf numFmtId="173" fontId="44" fillId="9" borderId="14" xfId="0" applyNumberFormat="1" applyFont="1" applyFill="1" applyBorder="1" applyAlignment="1">
      <alignment horizontal="center"/>
    </xf>
    <xf numFmtId="3" fontId="44" fillId="9" borderId="20" xfId="0" applyNumberFormat="1" applyFont="1" applyFill="1" applyBorder="1" applyAlignment="1">
      <alignment horizontal="center"/>
    </xf>
    <xf numFmtId="0" fontId="41" fillId="3" borderId="21" xfId="4" applyFont="1" applyFill="1" applyBorder="1" applyAlignment="1">
      <alignment horizontal="center" vertical="center" wrapText="1" shrinkToFit="1"/>
    </xf>
    <xf numFmtId="0" fontId="42" fillId="3" borderId="21" xfId="4" applyFont="1" applyFill="1" applyBorder="1" applyAlignment="1">
      <alignment horizontal="center" vertical="center" wrapText="1" shrinkToFit="1"/>
    </xf>
    <xf numFmtId="0" fontId="42" fillId="3" borderId="0" xfId="4" applyFont="1" applyFill="1" applyAlignment="1">
      <alignment horizontal="center" vertical="center" wrapText="1" shrinkToFit="1"/>
    </xf>
    <xf numFmtId="173" fontId="44" fillId="9" borderId="22" xfId="0" applyNumberFormat="1" applyFont="1" applyFill="1" applyBorder="1" applyAlignment="1">
      <alignment horizontal="center"/>
    </xf>
    <xf numFmtId="0" fontId="99" fillId="3" borderId="21" xfId="4" applyFont="1" applyFill="1" applyBorder="1" applyAlignment="1">
      <alignment horizontal="center" vertical="center" wrapText="1" shrinkToFit="1"/>
    </xf>
    <xf numFmtId="0" fontId="47" fillId="3" borderId="23" xfId="4" applyFont="1" applyFill="1" applyBorder="1" applyAlignment="1">
      <alignment horizontal="left" wrapText="1" shrinkToFit="1"/>
    </xf>
    <xf numFmtId="9" fontId="47" fillId="3" borderId="23" xfId="9" applyFont="1" applyFill="1" applyBorder="1" applyAlignment="1">
      <alignment horizontal="right" wrapText="1" shrinkToFit="1"/>
    </xf>
    <xf numFmtId="165" fontId="47" fillId="3" borderId="23" xfId="1" applyNumberFormat="1" applyFont="1" applyFill="1" applyBorder="1" applyAlignment="1">
      <alignment horizontal="right" wrapText="1" shrinkToFit="1"/>
    </xf>
    <xf numFmtId="165" fontId="47" fillId="3" borderId="24" xfId="1" applyNumberFormat="1" applyFont="1" applyFill="1" applyBorder="1" applyAlignment="1">
      <alignment horizontal="right" wrapText="1" shrinkToFit="1"/>
    </xf>
    <xf numFmtId="0" fontId="47" fillId="2" borderId="19" xfId="4" applyFont="1" applyFill="1" applyBorder="1" applyAlignment="1">
      <alignment vertical="center"/>
    </xf>
    <xf numFmtId="0" fontId="47" fillId="2" borderId="19" xfId="4" applyFont="1" applyFill="1" applyBorder="1" applyAlignment="1">
      <alignment vertical="center" shrinkToFit="1"/>
    </xf>
    <xf numFmtId="0" fontId="47" fillId="2" borderId="19" xfId="4" applyFont="1" applyFill="1" applyBorder="1" applyAlignment="1">
      <alignment vertical="center" wrapText="1"/>
    </xf>
    <xf numFmtId="165" fontId="47" fillId="3" borderId="13" xfId="1" applyNumberFormat="1" applyFont="1" applyFill="1" applyBorder="1" applyAlignment="1">
      <alignment horizontal="right" wrapText="1" shrinkToFit="1"/>
    </xf>
    <xf numFmtId="9" fontId="47" fillId="3" borderId="13" xfId="9" applyFont="1" applyFill="1" applyBorder="1" applyAlignment="1">
      <alignment horizontal="right" wrapText="1" shrinkToFit="1"/>
    </xf>
    <xf numFmtId="0" fontId="81" fillId="3" borderId="23" xfId="4" applyFont="1" applyFill="1" applyBorder="1" applyAlignment="1">
      <alignment wrapText="1"/>
    </xf>
    <xf numFmtId="165" fontId="81" fillId="3" borderId="23" xfId="1" applyNumberFormat="1" applyFont="1" applyFill="1" applyBorder="1" applyAlignment="1">
      <alignment horizontal="right" wrapText="1"/>
    </xf>
    <xf numFmtId="9" fontId="80" fillId="3" borderId="23" xfId="9" applyFont="1" applyFill="1" applyBorder="1" applyAlignment="1">
      <alignment horizontal="right" wrapText="1"/>
    </xf>
    <xf numFmtId="165" fontId="47" fillId="3" borderId="14" xfId="1" applyNumberFormat="1" applyFont="1" applyFill="1" applyBorder="1" applyAlignment="1">
      <alignment horizontal="right" wrapText="1" shrinkToFit="1"/>
    </xf>
    <xf numFmtId="9" fontId="47" fillId="3" borderId="14" xfId="9" applyFont="1" applyFill="1" applyBorder="1" applyAlignment="1">
      <alignment horizontal="right" wrapText="1" shrinkToFit="1"/>
    </xf>
    <xf numFmtId="0" fontId="47" fillId="3" borderId="20" xfId="4" applyFont="1" applyFill="1" applyBorder="1" applyAlignment="1">
      <alignment horizontal="left" wrapText="1" shrinkToFit="1"/>
    </xf>
    <xf numFmtId="0" fontId="47" fillId="3" borderId="14" xfId="4" applyFont="1" applyFill="1" applyBorder="1" applyAlignment="1">
      <alignment horizontal="left" wrapText="1" shrinkToFit="1"/>
    </xf>
    <xf numFmtId="9" fontId="47" fillId="3" borderId="27" xfId="9" applyFont="1" applyFill="1" applyBorder="1" applyAlignment="1">
      <alignment horizontal="right" wrapText="1" shrinkToFit="1"/>
    </xf>
    <xf numFmtId="0" fontId="47" fillId="3" borderId="13" xfId="4" applyFont="1" applyFill="1" applyBorder="1" applyAlignment="1">
      <alignment horizontal="left" wrapText="1" shrinkToFit="1"/>
    </xf>
    <xf numFmtId="0" fontId="47" fillId="3" borderId="27" xfId="4" applyFont="1" applyFill="1" applyBorder="1" applyAlignment="1">
      <alignment horizontal="left" wrapText="1" shrinkToFit="1"/>
    </xf>
    <xf numFmtId="0" fontId="79" fillId="3" borderId="25" xfId="4" applyFont="1" applyFill="1" applyBorder="1" applyAlignment="1">
      <alignment horizontal="left" vertical="center" wrapText="1" shrinkToFit="1"/>
    </xf>
    <xf numFmtId="0" fontId="79" fillId="3" borderId="25" xfId="4" applyFont="1" applyFill="1" applyBorder="1" applyAlignment="1">
      <alignment horizontal="left" wrapText="1" shrinkToFit="1"/>
    </xf>
    <xf numFmtId="0" fontId="81" fillId="3" borderId="0" xfId="4" applyFont="1" applyFill="1" applyAlignment="1">
      <alignment wrapText="1"/>
    </xf>
    <xf numFmtId="9" fontId="47" fillId="3" borderId="20" xfId="9" applyFont="1" applyFill="1" applyBorder="1" applyAlignment="1">
      <alignment horizontal="right" wrapText="1" shrinkToFit="1"/>
    </xf>
    <xf numFmtId="0" fontId="79" fillId="3" borderId="26" xfId="4" applyFont="1" applyFill="1" applyBorder="1" applyAlignment="1">
      <alignment horizontal="left" wrapText="1" shrinkToFit="1"/>
    </xf>
    <xf numFmtId="9" fontId="47" fillId="3" borderId="26" xfId="9" applyFont="1" applyFill="1" applyBorder="1" applyAlignment="1">
      <alignment horizontal="right" wrapText="1" shrinkToFit="1"/>
    </xf>
    <xf numFmtId="0" fontId="79" fillId="2" borderId="28" xfId="4" applyFont="1" applyFill="1" applyBorder="1" applyAlignment="1">
      <alignment vertical="center" wrapText="1"/>
    </xf>
    <xf numFmtId="0" fontId="47" fillId="2" borderId="29" xfId="4" applyFont="1" applyFill="1" applyBorder="1" applyAlignment="1">
      <alignment vertical="center" shrinkToFit="1"/>
    </xf>
    <xf numFmtId="0" fontId="47" fillId="2" borderId="29" xfId="4" applyFont="1" applyFill="1" applyBorder="1" applyAlignment="1">
      <alignment vertical="center"/>
    </xf>
    <xf numFmtId="0" fontId="47" fillId="3" borderId="28" xfId="4" applyFont="1" applyFill="1" applyBorder="1" applyAlignment="1">
      <alignment horizontal="center" wrapText="1" shrinkToFit="1"/>
    </xf>
    <xf numFmtId="0" fontId="47" fillId="3" borderId="28" xfId="4" applyFont="1" applyFill="1" applyBorder="1" applyAlignment="1">
      <alignment horizontal="center" vertical="center" wrapText="1" shrinkToFit="1"/>
    </xf>
    <xf numFmtId="167" fontId="47" fillId="3" borderId="13" xfId="2" applyNumberFormat="1" applyFont="1" applyFill="1" applyBorder="1" applyAlignment="1">
      <alignment horizontal="left" wrapText="1" shrinkToFit="1"/>
    </xf>
    <xf numFmtId="167" fontId="47" fillId="3" borderId="20" xfId="2" applyNumberFormat="1" applyFont="1" applyFill="1" applyBorder="1" applyAlignment="1">
      <alignment horizontal="center" wrapText="1" shrinkToFit="1"/>
    </xf>
    <xf numFmtId="167" fontId="47" fillId="3" borderId="14" xfId="2" applyNumberFormat="1" applyFont="1" applyFill="1" applyBorder="1" applyAlignment="1">
      <alignment horizontal="center" wrapText="1" shrinkToFit="1"/>
    </xf>
    <xf numFmtId="0" fontId="83" fillId="3" borderId="0" xfId="4" applyFont="1" applyFill="1" applyAlignment="1">
      <alignment horizontal="left" vertical="center" wrapText="1" shrinkToFit="1"/>
    </xf>
    <xf numFmtId="0" fontId="47" fillId="3" borderId="0" xfId="0" applyFont="1" applyFill="1" applyAlignment="1">
      <alignment vertical="center" wrapText="1"/>
    </xf>
    <xf numFmtId="169" fontId="47" fillId="3" borderId="0" xfId="2" applyNumberFormat="1" applyFont="1" applyFill="1" applyBorder="1" applyAlignment="1">
      <alignment horizontal="right" vertical="center" shrinkToFit="1"/>
    </xf>
    <xf numFmtId="167" fontId="47" fillId="3" borderId="0" xfId="2" applyNumberFormat="1" applyFont="1" applyFill="1" applyBorder="1" applyAlignment="1">
      <alignment horizontal="right" vertical="center" shrinkToFit="1"/>
    </xf>
    <xf numFmtId="0" fontId="47" fillId="3" borderId="30" xfId="0" applyFont="1" applyFill="1" applyBorder="1" applyAlignment="1">
      <alignment vertical="center" shrinkToFit="1"/>
    </xf>
    <xf numFmtId="0" fontId="99" fillId="2" borderId="0" xfId="0" applyFont="1" applyFill="1" applyAlignment="1">
      <alignment horizontal="center" vertical="center" wrapText="1" shrinkToFit="1"/>
    </xf>
    <xf numFmtId="0" fontId="99" fillId="2" borderId="7" xfId="0" applyFont="1" applyFill="1" applyBorder="1" applyAlignment="1">
      <alignment horizontal="center" vertical="center" wrapText="1" shrinkToFit="1"/>
    </xf>
    <xf numFmtId="167" fontId="47" fillId="3" borderId="14" xfId="2" applyNumberFormat="1" applyFont="1" applyFill="1" applyBorder="1" applyAlignment="1">
      <alignment horizontal="left" wrapText="1" shrinkToFit="1"/>
    </xf>
    <xf numFmtId="0" fontId="88" fillId="3" borderId="0" xfId="0" applyFont="1" applyFill="1" applyAlignment="1">
      <alignment vertical="center"/>
    </xf>
    <xf numFmtId="3" fontId="89" fillId="3" borderId="12" xfId="0" applyNumberFormat="1" applyFont="1" applyFill="1" applyBorder="1" applyAlignment="1">
      <alignment horizontal="center" vertical="center"/>
    </xf>
    <xf numFmtId="3" fontId="89" fillId="3" borderId="0" xfId="0" applyNumberFormat="1" applyFont="1" applyFill="1" applyAlignment="1">
      <alignment horizontal="center" vertical="center"/>
    </xf>
    <xf numFmtId="167" fontId="89" fillId="3" borderId="8" xfId="2" applyNumberFormat="1" applyFont="1" applyFill="1" applyBorder="1" applyAlignment="1">
      <alignment horizontal="center" vertical="center"/>
    </xf>
    <xf numFmtId="4" fontId="88" fillId="3" borderId="20" xfId="0" applyNumberFormat="1" applyFont="1" applyFill="1" applyBorder="1" applyAlignment="1">
      <alignment horizontal="center" vertical="center"/>
    </xf>
    <xf numFmtId="4" fontId="88" fillId="3" borderId="14" xfId="0" applyNumberFormat="1" applyFont="1" applyFill="1" applyBorder="1" applyAlignment="1">
      <alignment horizontal="center" vertical="center"/>
    </xf>
    <xf numFmtId="0" fontId="88" fillId="3" borderId="14" xfId="0" applyFont="1" applyFill="1" applyBorder="1" applyAlignment="1">
      <alignment horizontal="center" vertical="center"/>
    </xf>
    <xf numFmtId="0" fontId="88" fillId="3" borderId="14" xfId="0" applyFont="1" applyFill="1" applyBorder="1" applyAlignment="1">
      <alignment vertical="center"/>
    </xf>
    <xf numFmtId="167" fontId="49" fillId="3" borderId="7" xfId="2" applyNumberFormat="1" applyFont="1" applyFill="1" applyBorder="1" applyAlignment="1">
      <alignment horizontal="right" vertical="center" wrapText="1" shrinkToFit="1"/>
    </xf>
    <xf numFmtId="0" fontId="100" fillId="2" borderId="0" xfId="0" applyFont="1" applyFill="1" applyAlignment="1">
      <alignment horizontal="right" vertical="center" wrapText="1" shrinkToFit="1"/>
    </xf>
    <xf numFmtId="0" fontId="100" fillId="2" borderId="0" xfId="0" applyFont="1" applyFill="1" applyAlignment="1">
      <alignment horizontal="center" vertical="center" wrapText="1" shrinkToFit="1"/>
    </xf>
    <xf numFmtId="164" fontId="49" fillId="3" borderId="7" xfId="1" applyFont="1" applyFill="1" applyBorder="1" applyAlignment="1">
      <alignment horizontal="right" wrapText="1" shrinkToFit="1"/>
    </xf>
    <xf numFmtId="165" fontId="49" fillId="3" borderId="7" xfId="1" applyNumberFormat="1" applyFont="1" applyFill="1" applyBorder="1" applyAlignment="1">
      <alignment horizontal="right" wrapText="1" shrinkToFit="1"/>
    </xf>
    <xf numFmtId="0" fontId="14" fillId="3" borderId="7" xfId="0" applyFont="1" applyFill="1" applyBorder="1" applyAlignment="1">
      <alignment horizontal="left" vertical="center" wrapText="1"/>
    </xf>
    <xf numFmtId="167" fontId="49" fillId="3" borderId="8" xfId="2" applyNumberFormat="1" applyFont="1" applyFill="1" applyBorder="1" applyAlignment="1">
      <alignment horizontal="right" wrapText="1" shrinkToFit="1"/>
    </xf>
    <xf numFmtId="165" fontId="50" fillId="3" borderId="8" xfId="1" applyNumberFormat="1" applyFont="1" applyFill="1" applyBorder="1" applyAlignment="1">
      <alignment horizontal="right" vertical="center" wrapText="1"/>
    </xf>
    <xf numFmtId="165" fontId="49" fillId="3" borderId="8" xfId="1" applyNumberFormat="1" applyFont="1" applyFill="1" applyBorder="1" applyAlignment="1">
      <alignment horizontal="right" wrapText="1" shrinkToFit="1"/>
    </xf>
    <xf numFmtId="0" fontId="14" fillId="3" borderId="8" xfId="0" applyFont="1" applyFill="1" applyBorder="1" applyAlignment="1">
      <alignment horizontal="left" vertical="center" wrapText="1"/>
    </xf>
    <xf numFmtId="167" fontId="49" fillId="2" borderId="8" xfId="2" applyNumberFormat="1" applyFont="1" applyFill="1" applyBorder="1" applyAlignment="1">
      <alignment horizontal="right" wrapText="1" shrinkToFit="1"/>
    </xf>
    <xf numFmtId="167" fontId="49" fillId="3" borderId="7" xfId="2" applyNumberFormat="1" applyFont="1" applyFill="1" applyBorder="1" applyAlignment="1">
      <alignment horizontal="right" wrapText="1" shrinkToFit="1"/>
    </xf>
    <xf numFmtId="165" fontId="49" fillId="3" borderId="31" xfId="1" applyNumberFormat="1" applyFont="1" applyFill="1" applyBorder="1" applyAlignment="1">
      <alignment horizontal="right" wrapText="1" shrinkToFit="1"/>
    </xf>
    <xf numFmtId="0" fontId="14" fillId="3" borderId="8" xfId="0" applyFont="1" applyFill="1" applyBorder="1" applyAlignment="1">
      <alignment vertical="center" wrapText="1"/>
    </xf>
    <xf numFmtId="0" fontId="14" fillId="3" borderId="32" xfId="0" applyFont="1" applyFill="1" applyBorder="1" applyAlignment="1">
      <alignment vertical="center" wrapText="1"/>
    </xf>
    <xf numFmtId="165" fontId="49" fillId="3" borderId="11" xfId="1" applyNumberFormat="1" applyFont="1" applyFill="1" applyBorder="1" applyAlignment="1">
      <alignment horizontal="right" wrapText="1" shrinkToFit="1"/>
    </xf>
    <xf numFmtId="166" fontId="49" fillId="3" borderId="32" xfId="1" applyNumberFormat="1" applyFont="1" applyFill="1" applyBorder="1" applyAlignment="1">
      <alignment horizontal="right" vertical="center" wrapText="1" shrinkToFit="1"/>
    </xf>
    <xf numFmtId="167" fontId="49" fillId="3" borderId="32" xfId="2" applyNumberFormat="1" applyFont="1" applyFill="1" applyBorder="1" applyAlignment="1">
      <alignment horizontal="right" vertical="center" wrapText="1" shrinkToFit="1"/>
    </xf>
    <xf numFmtId="165" fontId="50" fillId="3" borderId="32" xfId="0" applyNumberFormat="1" applyFont="1" applyFill="1" applyBorder="1" applyAlignment="1">
      <alignment horizontal="right" vertical="center" wrapText="1"/>
    </xf>
    <xf numFmtId="165" fontId="49" fillId="3" borderId="32" xfId="1" applyNumberFormat="1" applyFont="1" applyFill="1" applyBorder="1" applyAlignment="1">
      <alignment horizontal="right" wrapText="1" shrinkToFit="1"/>
    </xf>
    <xf numFmtId="165" fontId="49" fillId="3" borderId="32" xfId="1" applyNumberFormat="1" applyFont="1" applyFill="1" applyBorder="1" applyAlignment="1">
      <alignment horizontal="right" vertical="center" wrapText="1" shrinkToFit="1"/>
    </xf>
    <xf numFmtId="166" fontId="49" fillId="3" borderId="20" xfId="1" applyNumberFormat="1" applyFont="1" applyFill="1" applyBorder="1" applyAlignment="1">
      <alignment horizontal="right" wrapText="1" shrinkToFit="1"/>
    </xf>
    <xf numFmtId="164" fontId="49" fillId="3" borderId="15" xfId="1" applyFont="1" applyFill="1" applyBorder="1" applyAlignment="1">
      <alignment horizontal="right" wrapText="1" shrinkToFit="1"/>
    </xf>
    <xf numFmtId="166" fontId="49" fillId="3" borderId="15" xfId="1" applyNumberFormat="1" applyFont="1" applyFill="1" applyBorder="1" applyAlignment="1">
      <alignment horizontal="right" wrapText="1" shrinkToFit="1"/>
    </xf>
    <xf numFmtId="167" fontId="49" fillId="3" borderId="20" xfId="2" applyNumberFormat="1" applyFont="1" applyFill="1" applyBorder="1" applyAlignment="1">
      <alignment horizontal="right" wrapText="1" shrinkToFit="1"/>
    </xf>
    <xf numFmtId="0" fontId="8" fillId="3" borderId="14" xfId="0" applyFont="1" applyFill="1" applyBorder="1" applyAlignment="1">
      <alignment vertical="center" wrapText="1" shrinkToFit="1"/>
    </xf>
    <xf numFmtId="166" fontId="49" fillId="3" borderId="14" xfId="1" applyNumberFormat="1" applyFont="1" applyFill="1" applyBorder="1" applyAlignment="1">
      <alignment horizontal="right" wrapText="1" shrinkToFit="1"/>
    </xf>
    <xf numFmtId="166" fontId="49" fillId="3" borderId="13" xfId="1" applyNumberFormat="1" applyFont="1" applyFill="1" applyBorder="1" applyAlignment="1">
      <alignment horizontal="right" wrapText="1" shrinkToFit="1"/>
    </xf>
    <xf numFmtId="167" fontId="49" fillId="3" borderId="14" xfId="2" applyNumberFormat="1" applyFont="1" applyFill="1" applyBorder="1" applyAlignment="1">
      <alignment horizontal="right" wrapText="1" shrinkToFit="1"/>
    </xf>
    <xf numFmtId="165" fontId="50" fillId="3" borderId="8" xfId="1" applyNumberFormat="1" applyFont="1" applyFill="1" applyBorder="1" applyAlignment="1">
      <alignment horizontal="right" vertical="center" wrapText="1" shrinkToFit="1"/>
    </xf>
    <xf numFmtId="165" fontId="50" fillId="3" borderId="0" xfId="1" applyNumberFormat="1" applyFont="1" applyFill="1" applyBorder="1" applyAlignment="1">
      <alignment horizontal="right" vertical="center" wrapText="1" shrinkToFit="1"/>
    </xf>
    <xf numFmtId="167" fontId="49" fillId="3" borderId="32" xfId="2" applyNumberFormat="1" applyFont="1" applyFill="1" applyBorder="1" applyAlignment="1">
      <alignment horizontal="right" wrapText="1" shrinkToFit="1"/>
    </xf>
    <xf numFmtId="0" fontId="14" fillId="3" borderId="12" xfId="0" applyFont="1" applyFill="1" applyBorder="1" applyAlignment="1">
      <alignment vertical="center" wrapText="1" shrinkToFit="1"/>
    </xf>
    <xf numFmtId="165" fontId="49" fillId="3" borderId="12" xfId="1" applyNumberFormat="1" applyFont="1" applyFill="1" applyBorder="1" applyAlignment="1">
      <alignment horizontal="right" wrapText="1" shrinkToFit="1"/>
    </xf>
    <xf numFmtId="166" fontId="49" fillId="3" borderId="12" xfId="1" applyNumberFormat="1" applyFont="1" applyFill="1" applyBorder="1" applyAlignment="1">
      <alignment horizontal="right" wrapText="1" shrinkToFit="1"/>
    </xf>
    <xf numFmtId="167" fontId="49" fillId="3" borderId="12" xfId="2" applyNumberFormat="1" applyFont="1" applyFill="1" applyBorder="1" applyAlignment="1">
      <alignment horizontal="right" wrapText="1" shrinkToFit="1"/>
    </xf>
    <xf numFmtId="0" fontId="14" fillId="3" borderId="14" xfId="0" applyFont="1" applyFill="1" applyBorder="1" applyAlignment="1">
      <alignment vertical="center" wrapText="1" shrinkToFit="1"/>
    </xf>
    <xf numFmtId="165" fontId="49" fillId="3" borderId="14" xfId="1" applyNumberFormat="1" applyFont="1" applyFill="1" applyBorder="1" applyAlignment="1">
      <alignment horizontal="right" wrapText="1" shrinkToFit="1"/>
    </xf>
    <xf numFmtId="0" fontId="14" fillId="3" borderId="20" xfId="0" applyFont="1" applyFill="1" applyBorder="1" applyAlignment="1">
      <alignment horizontal="left" vertical="center" wrapText="1"/>
    </xf>
    <xf numFmtId="167" fontId="49" fillId="2" borderId="12" xfId="2" applyNumberFormat="1" applyFont="1" applyFill="1" applyBorder="1" applyAlignment="1">
      <alignment horizontal="right" wrapText="1" shrinkToFit="1"/>
    </xf>
    <xf numFmtId="0" fontId="14" fillId="3" borderId="12" xfId="0" applyFont="1" applyFill="1" applyBorder="1" applyAlignment="1">
      <alignment horizontal="left" vertical="center" wrapText="1" indent="1"/>
    </xf>
    <xf numFmtId="0" fontId="14" fillId="3" borderId="14" xfId="0" applyFont="1" applyFill="1" applyBorder="1" applyAlignment="1">
      <alignment horizontal="left" vertical="center" wrapText="1" indent="1"/>
    </xf>
    <xf numFmtId="0" fontId="14" fillId="3" borderId="7" xfId="0" applyFont="1" applyFill="1" applyBorder="1" applyAlignment="1">
      <alignment horizontal="left" vertical="center" wrapText="1" indent="1"/>
    </xf>
    <xf numFmtId="0" fontId="14" fillId="3" borderId="12" xfId="0" applyFont="1" applyFill="1" applyBorder="1" applyAlignment="1">
      <alignment horizontal="left" vertical="center" wrapText="1"/>
    </xf>
    <xf numFmtId="0" fontId="14" fillId="3" borderId="14" xfId="0" applyFont="1" applyFill="1" applyBorder="1" applyAlignment="1">
      <alignment horizontal="left" vertical="center" wrapText="1"/>
    </xf>
    <xf numFmtId="0" fontId="8" fillId="3" borderId="32" xfId="0" applyFont="1" applyFill="1" applyBorder="1" applyAlignment="1">
      <alignment vertical="center" wrapText="1" shrinkToFit="1"/>
    </xf>
    <xf numFmtId="0" fontId="8" fillId="3" borderId="0" xfId="0" applyFont="1" applyFill="1" applyAlignment="1">
      <alignment vertical="center"/>
    </xf>
    <xf numFmtId="0" fontId="8" fillId="3" borderId="32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14" fillId="3" borderId="7" xfId="0" applyFont="1" applyFill="1" applyBorder="1" applyAlignment="1">
      <alignment vertical="center" wrapText="1"/>
    </xf>
    <xf numFmtId="0" fontId="9" fillId="3" borderId="0" xfId="0" applyFont="1" applyFill="1" applyAlignment="1">
      <alignment vertical="center" wrapText="1"/>
    </xf>
    <xf numFmtId="0" fontId="9" fillId="3" borderId="19" xfId="0" applyFont="1" applyFill="1" applyBorder="1" applyAlignment="1">
      <alignment vertical="center" wrapText="1" shrinkToFit="1"/>
    </xf>
    <xf numFmtId="0" fontId="73" fillId="3" borderId="0" xfId="0" applyFont="1" applyFill="1" applyAlignment="1">
      <alignment horizontal="right" vertical="center" wrapText="1" shrinkToFit="1"/>
    </xf>
    <xf numFmtId="166" fontId="73" fillId="3" borderId="0" xfId="1" applyNumberFormat="1" applyFont="1" applyFill="1" applyBorder="1" applyAlignment="1">
      <alignment horizontal="right" vertical="center" wrapText="1" shrinkToFit="1"/>
    </xf>
    <xf numFmtId="169" fontId="73" fillId="0" borderId="0" xfId="0" applyNumberFormat="1" applyFont="1" applyAlignment="1">
      <alignment horizontal="right" vertical="center" wrapText="1" shrinkToFit="1"/>
    </xf>
    <xf numFmtId="0" fontId="9" fillId="3" borderId="17" xfId="0" applyFont="1" applyFill="1" applyBorder="1" applyAlignment="1">
      <alignment vertical="center" wrapText="1" shrinkToFit="1"/>
    </xf>
    <xf numFmtId="0" fontId="8" fillId="3" borderId="32" xfId="0" applyFont="1" applyFill="1" applyBorder="1" applyAlignment="1">
      <alignment vertical="center" wrapText="1"/>
    </xf>
    <xf numFmtId="9" fontId="49" fillId="3" borderId="0" xfId="2" applyFont="1" applyFill="1" applyAlignment="1">
      <alignment horizontal="right" vertical="center" wrapText="1" shrinkToFit="1"/>
    </xf>
    <xf numFmtId="0" fontId="9" fillId="3" borderId="12" xfId="0" applyFont="1" applyFill="1" applyBorder="1" applyAlignment="1">
      <alignment wrapText="1"/>
    </xf>
    <xf numFmtId="9" fontId="49" fillId="3" borderId="12" xfId="2" applyFont="1" applyFill="1" applyBorder="1" applyAlignment="1">
      <alignment horizontal="right" vertical="center" wrapText="1" shrinkToFit="1"/>
    </xf>
    <xf numFmtId="167" fontId="49" fillId="3" borderId="15" xfId="2" applyNumberFormat="1" applyFont="1" applyFill="1" applyBorder="1" applyAlignment="1">
      <alignment horizontal="right" wrapText="1" shrinkToFit="1"/>
    </xf>
    <xf numFmtId="167" fontId="49" fillId="3" borderId="12" xfId="2" applyNumberFormat="1" applyFont="1" applyFill="1" applyBorder="1" applyAlignment="1">
      <alignment horizontal="right" vertical="center" wrapText="1" shrinkToFit="1"/>
    </xf>
    <xf numFmtId="169" fontId="73" fillId="3" borderId="12" xfId="0" applyNumberFormat="1" applyFont="1" applyFill="1" applyBorder="1" applyAlignment="1">
      <alignment horizontal="right" vertical="center" wrapText="1" shrinkToFit="1"/>
    </xf>
    <xf numFmtId="0" fontId="102" fillId="2" borderId="0" xfId="0" applyFont="1" applyFill="1" applyAlignment="1">
      <alignment horizontal="center" wrapText="1" shrinkToFit="1"/>
    </xf>
    <xf numFmtId="0" fontId="102" fillId="2" borderId="0" xfId="0" applyFont="1" applyFill="1" applyAlignment="1">
      <alignment horizontal="right" wrapText="1" shrinkToFit="1"/>
    </xf>
    <xf numFmtId="0" fontId="50" fillId="3" borderId="12" xfId="0" applyFont="1" applyFill="1" applyBorder="1" applyAlignment="1">
      <alignment horizontal="left" vertical="center" wrapText="1"/>
    </xf>
    <xf numFmtId="0" fontId="52" fillId="3" borderId="20" xfId="0" applyFont="1" applyFill="1" applyBorder="1" applyAlignment="1">
      <alignment vertical="center" wrapText="1" shrinkToFit="1"/>
    </xf>
    <xf numFmtId="0" fontId="52" fillId="3" borderId="0" xfId="0" applyFont="1" applyFill="1" applyAlignment="1">
      <alignment vertical="center" wrapText="1" shrinkToFit="1"/>
    </xf>
    <xf numFmtId="0" fontId="50" fillId="3" borderId="15" xfId="0" applyFont="1" applyFill="1" applyBorder="1" applyAlignment="1">
      <alignment horizontal="left" vertical="center" wrapText="1"/>
    </xf>
    <xf numFmtId="166" fontId="49" fillId="3" borderId="7" xfId="1" applyNumberFormat="1" applyFont="1" applyFill="1" applyBorder="1" applyAlignment="1">
      <alignment horizontal="right" wrapText="1" shrinkToFit="1"/>
    </xf>
    <xf numFmtId="0" fontId="52" fillId="3" borderId="32" xfId="0" applyFont="1" applyFill="1" applyBorder="1" applyAlignment="1">
      <alignment horizontal="left" vertical="center" wrapText="1"/>
    </xf>
    <xf numFmtId="0" fontId="50" fillId="3" borderId="14" xfId="0" applyFont="1" applyFill="1" applyBorder="1" applyAlignment="1">
      <alignment horizontal="left" vertical="center" wrapText="1"/>
    </xf>
    <xf numFmtId="165" fontId="49" fillId="3" borderId="20" xfId="1" applyNumberFormat="1" applyFont="1" applyFill="1" applyBorder="1" applyAlignment="1">
      <alignment horizontal="right" wrapText="1" shrinkToFit="1"/>
    </xf>
    <xf numFmtId="0" fontId="75" fillId="3" borderId="8" xfId="0" applyFont="1" applyFill="1" applyBorder="1" applyAlignment="1">
      <alignment horizontal="left" vertical="center" wrapText="1"/>
    </xf>
    <xf numFmtId="0" fontId="50" fillId="3" borderId="32" xfId="0" applyFont="1" applyFill="1" applyBorder="1" applyAlignment="1">
      <alignment horizontal="left" vertical="center" wrapText="1"/>
    </xf>
    <xf numFmtId="0" fontId="76" fillId="3" borderId="17" xfId="0" applyFont="1" applyFill="1" applyBorder="1" applyAlignment="1">
      <alignment horizontal="left" vertical="center" wrapText="1"/>
    </xf>
    <xf numFmtId="165" fontId="49" fillId="3" borderId="18" xfId="1" applyNumberFormat="1" applyFont="1" applyFill="1" applyBorder="1" applyAlignment="1">
      <alignment horizontal="right" wrapText="1" shrinkToFit="1"/>
    </xf>
    <xf numFmtId="167" fontId="49" fillId="3" borderId="18" xfId="2" applyNumberFormat="1" applyFont="1" applyFill="1" applyBorder="1" applyAlignment="1">
      <alignment horizontal="right" wrapText="1" shrinkToFit="1"/>
    </xf>
    <xf numFmtId="173" fontId="35" fillId="0" borderId="12" xfId="9" applyNumberFormat="1" applyFont="1" applyBorder="1" applyAlignment="1">
      <alignment horizontal="center"/>
    </xf>
    <xf numFmtId="0" fontId="41" fillId="3" borderId="0" xfId="4" applyFont="1" applyFill="1" applyAlignment="1">
      <alignment horizontal="center" vertical="center" wrapText="1" shrinkToFit="1"/>
    </xf>
    <xf numFmtId="173" fontId="35" fillId="0" borderId="22" xfId="9" applyNumberFormat="1" applyFont="1" applyBorder="1" applyAlignment="1">
      <alignment horizontal="center"/>
    </xf>
    <xf numFmtId="166" fontId="79" fillId="3" borderId="0" xfId="1" applyNumberFormat="1" applyFont="1" applyFill="1" applyBorder="1" applyAlignment="1">
      <alignment horizontal="center" vertical="center" wrapText="1" shrinkToFit="1"/>
    </xf>
    <xf numFmtId="0" fontId="104" fillId="0" borderId="0" xfId="0" applyFont="1"/>
    <xf numFmtId="167" fontId="50" fillId="3" borderId="8" xfId="2" applyNumberFormat="1" applyFont="1" applyFill="1" applyBorder="1" applyAlignment="1">
      <alignment horizontal="right" vertical="center" wrapText="1" shrinkToFit="1"/>
    </xf>
    <xf numFmtId="165" fontId="50" fillId="3" borderId="7" xfId="0" applyNumberFormat="1" applyFont="1" applyFill="1" applyBorder="1" applyAlignment="1">
      <alignment horizontal="right" vertical="center" wrapText="1"/>
    </xf>
    <xf numFmtId="165" fontId="50" fillId="3" borderId="8" xfId="0" applyNumberFormat="1" applyFont="1" applyFill="1" applyBorder="1" applyAlignment="1">
      <alignment horizontal="right" vertical="center" wrapText="1"/>
    </xf>
    <xf numFmtId="165" fontId="50" fillId="3" borderId="15" xfId="0" applyNumberFormat="1" applyFont="1" applyFill="1" applyBorder="1" applyAlignment="1">
      <alignment horizontal="right" vertical="center" wrapText="1"/>
    </xf>
    <xf numFmtId="167" fontId="50" fillId="3" borderId="32" xfId="2" applyNumberFormat="1" applyFont="1" applyFill="1" applyBorder="1" applyAlignment="1">
      <alignment horizontal="right" vertical="center" wrapText="1"/>
    </xf>
    <xf numFmtId="0" fontId="100" fillId="0" borderId="0" xfId="0" applyFont="1" applyAlignment="1">
      <alignment horizontal="right" vertical="center" wrapText="1" shrinkToFit="1"/>
    </xf>
    <xf numFmtId="0" fontId="80" fillId="3" borderId="16" xfId="4" applyFont="1" applyFill="1" applyBorder="1" applyAlignment="1">
      <alignment wrapText="1"/>
    </xf>
    <xf numFmtId="0" fontId="80" fillId="3" borderId="17" xfId="4" applyFont="1" applyFill="1" applyBorder="1" applyAlignment="1">
      <alignment wrapText="1"/>
    </xf>
    <xf numFmtId="167" fontId="80" fillId="3" borderId="17" xfId="2" applyNumberFormat="1" applyFont="1" applyFill="1" applyBorder="1" applyAlignment="1">
      <alignment horizontal="center" wrapText="1"/>
    </xf>
    <xf numFmtId="0" fontId="102" fillId="3" borderId="0" xfId="4" applyFont="1" applyFill="1" applyAlignment="1">
      <alignment horizontal="center" vertical="center" wrapText="1" shrinkToFit="1"/>
    </xf>
    <xf numFmtId="49" fontId="102" fillId="3" borderId="0" xfId="4" applyNumberFormat="1" applyFont="1" applyFill="1" applyAlignment="1">
      <alignment horizontal="center" vertical="center" wrapText="1" shrinkToFit="1"/>
    </xf>
    <xf numFmtId="0" fontId="102" fillId="3" borderId="0" xfId="4" applyFont="1" applyFill="1" applyAlignment="1">
      <alignment horizontal="right" vertical="center" wrapText="1" shrinkToFit="1"/>
    </xf>
    <xf numFmtId="0" fontId="33" fillId="2" borderId="0" xfId="4" applyFont="1" applyFill="1" applyAlignment="1">
      <alignment horizontal="centerContinuous" vertical="center" wrapText="1" shrinkToFit="1"/>
    </xf>
    <xf numFmtId="164" fontId="49" fillId="3" borderId="17" xfId="1" applyFont="1" applyFill="1" applyBorder="1" applyAlignment="1">
      <alignment horizontal="left" vertical="center" wrapText="1" shrinkToFit="1"/>
    </xf>
    <xf numFmtId="10" fontId="49" fillId="3" borderId="17" xfId="2" applyNumberFormat="1" applyFont="1" applyFill="1" applyBorder="1" applyAlignment="1">
      <alignment horizontal="center" vertical="center" wrapText="1" shrinkToFit="1"/>
    </xf>
    <xf numFmtId="164" fontId="49" fillId="3" borderId="17" xfId="1" applyFont="1" applyFill="1" applyBorder="1" applyAlignment="1">
      <alignment horizontal="center" vertical="center" wrapText="1" shrinkToFit="1"/>
    </xf>
    <xf numFmtId="167" fontId="49" fillId="3" borderId="17" xfId="2" applyNumberFormat="1" applyFont="1" applyFill="1" applyBorder="1" applyAlignment="1">
      <alignment horizontal="center" vertical="center" wrapText="1" shrinkToFit="1"/>
    </xf>
    <xf numFmtId="0" fontId="49" fillId="3" borderId="0" xfId="4" applyFont="1" applyFill="1" applyAlignment="1">
      <alignment horizontal="left" vertical="center" wrapText="1" shrinkToFit="1"/>
    </xf>
    <xf numFmtId="0" fontId="49" fillId="3" borderId="0" xfId="4" applyFont="1" applyFill="1" applyAlignment="1">
      <alignment vertical="center" wrapText="1" shrinkToFit="1"/>
    </xf>
    <xf numFmtId="0" fontId="50" fillId="3" borderId="17" xfId="4" applyFont="1" applyFill="1" applyBorder="1" applyAlignment="1">
      <alignment vertical="center" wrapText="1" shrinkToFit="1"/>
    </xf>
    <xf numFmtId="164" fontId="49" fillId="3" borderId="20" xfId="1" applyFont="1" applyFill="1" applyBorder="1" applyAlignment="1">
      <alignment horizontal="left" vertical="center" wrapText="1" shrinkToFit="1"/>
    </xf>
    <xf numFmtId="164" fontId="49" fillId="3" borderId="14" xfId="1" applyFont="1" applyFill="1" applyBorder="1" applyAlignment="1">
      <alignment horizontal="left" vertical="center" wrapText="1" shrinkToFit="1"/>
    </xf>
    <xf numFmtId="10" fontId="49" fillId="3" borderId="14" xfId="2" applyNumberFormat="1" applyFont="1" applyFill="1" applyBorder="1" applyAlignment="1">
      <alignment horizontal="center" vertical="center" wrapText="1" shrinkToFit="1"/>
    </xf>
    <xf numFmtId="10" fontId="49" fillId="3" borderId="12" xfId="2" applyNumberFormat="1" applyFont="1" applyFill="1" applyBorder="1" applyAlignment="1">
      <alignment horizontal="center" vertical="center" wrapText="1" shrinkToFit="1"/>
    </xf>
    <xf numFmtId="167" fontId="49" fillId="3" borderId="20" xfId="2" applyNumberFormat="1" applyFont="1" applyFill="1" applyBorder="1" applyAlignment="1">
      <alignment horizontal="center" vertical="center" wrapText="1" shrinkToFit="1"/>
    </xf>
    <xf numFmtId="167" fontId="49" fillId="3" borderId="14" xfId="2" applyNumberFormat="1" applyFont="1" applyFill="1" applyBorder="1" applyAlignment="1">
      <alignment horizontal="center" vertical="center" wrapText="1" shrinkToFit="1"/>
    </xf>
    <xf numFmtId="0" fontId="102" fillId="3" borderId="7" xfId="4" applyFont="1" applyFill="1" applyBorder="1" applyAlignment="1">
      <alignment horizontal="center" vertical="center" wrapText="1" shrinkToFit="1"/>
    </xf>
    <xf numFmtId="0" fontId="54" fillId="3" borderId="0" xfId="4" applyFont="1" applyFill="1" applyAlignment="1">
      <alignment vertical="center" wrapText="1"/>
    </xf>
    <xf numFmtId="0" fontId="54" fillId="3" borderId="0" xfId="4" applyFont="1" applyFill="1" applyAlignment="1">
      <alignment vertical="center"/>
    </xf>
    <xf numFmtId="168" fontId="49" fillId="3" borderId="0" xfId="1" applyNumberFormat="1" applyFont="1" applyFill="1" applyBorder="1" applyAlignment="1">
      <alignment horizontal="right" vertical="center" wrapText="1" shrinkToFit="1"/>
    </xf>
    <xf numFmtId="0" fontId="58" fillId="3" borderId="0" xfId="4" applyFont="1" applyFill="1" applyAlignment="1">
      <alignment vertical="center"/>
    </xf>
    <xf numFmtId="0" fontId="58" fillId="3" borderId="17" xfId="4" applyFont="1" applyFill="1" applyBorder="1" applyAlignment="1">
      <alignment vertical="center"/>
    </xf>
    <xf numFmtId="164" fontId="49" fillId="3" borderId="16" xfId="1" applyFont="1" applyFill="1" applyBorder="1" applyAlignment="1">
      <alignment horizontal="left" vertical="center" wrapText="1" shrinkToFit="1"/>
    </xf>
    <xf numFmtId="164" fontId="49" fillId="3" borderId="13" xfId="1" applyFont="1" applyFill="1" applyBorder="1" applyAlignment="1">
      <alignment horizontal="center" vertical="center" wrapText="1" shrinkToFit="1"/>
    </xf>
    <xf numFmtId="164" fontId="49" fillId="3" borderId="12" xfId="1" applyFont="1" applyFill="1" applyBorder="1" applyAlignment="1">
      <alignment horizontal="center" vertical="center" wrapText="1" shrinkToFit="1"/>
    </xf>
    <xf numFmtId="167" fontId="49" fillId="3" borderId="12" xfId="2" applyNumberFormat="1" applyFont="1" applyFill="1" applyBorder="1" applyAlignment="1">
      <alignment horizontal="center" vertical="center" wrapText="1" shrinkToFit="1"/>
    </xf>
    <xf numFmtId="164" fontId="49" fillId="3" borderId="14" xfId="1" applyFont="1" applyFill="1" applyBorder="1" applyAlignment="1">
      <alignment horizontal="center" vertical="center" wrapText="1" shrinkToFit="1"/>
    </xf>
    <xf numFmtId="164" fontId="49" fillId="3" borderId="19" xfId="1" applyFont="1" applyFill="1" applyBorder="1" applyAlignment="1">
      <alignment horizontal="center" vertical="center" wrapText="1" shrinkToFit="1"/>
    </xf>
    <xf numFmtId="167" fontId="49" fillId="3" borderId="16" xfId="2" applyNumberFormat="1" applyFont="1" applyFill="1" applyBorder="1" applyAlignment="1">
      <alignment horizontal="center" vertical="center" wrapText="1" shrinkToFit="1"/>
    </xf>
    <xf numFmtId="0" fontId="91" fillId="3" borderId="8" xfId="4" applyFont="1" applyFill="1" applyBorder="1" applyAlignment="1">
      <alignment horizontal="center" vertical="center" wrapText="1" shrinkToFit="1"/>
    </xf>
    <xf numFmtId="165" fontId="47" fillId="2" borderId="8" xfId="1" applyNumberFormat="1" applyFont="1" applyFill="1" applyBorder="1" applyAlignment="1">
      <alignment horizontal="right" vertical="center" wrapText="1" indent="1"/>
    </xf>
    <xf numFmtId="0" fontId="78" fillId="3" borderId="7" xfId="4" applyFont="1" applyFill="1" applyBorder="1" applyAlignment="1">
      <alignment horizontal="center" wrapText="1" shrinkToFit="1"/>
    </xf>
    <xf numFmtId="164" fontId="79" fillId="3" borderId="0" xfId="1" applyFont="1" applyFill="1" applyBorder="1" applyAlignment="1">
      <alignment horizontal="left" vertical="center" wrapText="1" shrinkToFit="1"/>
    </xf>
    <xf numFmtId="164" fontId="62" fillId="3" borderId="19" xfId="1" applyFont="1" applyFill="1" applyBorder="1" applyAlignment="1">
      <alignment horizontal="left" vertical="center" wrapText="1" shrinkToFit="1"/>
    </xf>
    <xf numFmtId="166" fontId="79" fillId="3" borderId="17" xfId="1" applyNumberFormat="1" applyFont="1" applyFill="1" applyBorder="1" applyAlignment="1">
      <alignment horizontal="center" vertical="center" wrapText="1" shrinkToFit="1"/>
    </xf>
    <xf numFmtId="167" fontId="79" fillId="3" borderId="17" xfId="2" applyNumberFormat="1" applyFont="1" applyFill="1" applyBorder="1" applyAlignment="1">
      <alignment horizontal="center" vertical="center" wrapText="1" shrinkToFit="1"/>
    </xf>
    <xf numFmtId="164" fontId="62" fillId="3" borderId="17" xfId="1" applyFont="1" applyFill="1" applyBorder="1" applyAlignment="1">
      <alignment horizontal="left" vertical="center" wrapText="1" shrinkToFit="1"/>
    </xf>
    <xf numFmtId="165" fontId="79" fillId="3" borderId="17" xfId="1" applyNumberFormat="1" applyFont="1" applyFill="1" applyBorder="1" applyAlignment="1">
      <alignment horizontal="right" vertical="center" wrapText="1" indent="1" shrinkToFit="1"/>
    </xf>
    <xf numFmtId="167" fontId="50" fillId="3" borderId="18" xfId="2" applyNumberFormat="1" applyFont="1" applyFill="1" applyBorder="1" applyAlignment="1">
      <alignment horizontal="right" vertical="center" wrapText="1"/>
    </xf>
    <xf numFmtId="0" fontId="20" fillId="8" borderId="0" xfId="4" applyFont="1" applyFill="1" applyAlignment="1">
      <alignment horizontal="centerContinuous" vertical="center" shrinkToFit="1"/>
    </xf>
    <xf numFmtId="0" fontId="107" fillId="8" borderId="0" xfId="0" applyFont="1" applyFill="1" applyAlignment="1">
      <alignment vertical="center" wrapText="1"/>
    </xf>
    <xf numFmtId="166" fontId="49" fillId="3" borderId="8" xfId="1" applyNumberFormat="1" applyFont="1" applyFill="1" applyBorder="1" applyAlignment="1">
      <alignment horizontal="right" wrapText="1" shrinkToFit="1"/>
    </xf>
    <xf numFmtId="165" fontId="49" fillId="3" borderId="15" xfId="1" applyNumberFormat="1" applyFont="1" applyFill="1" applyBorder="1" applyAlignment="1">
      <alignment horizontal="right" wrapText="1" shrinkToFit="1"/>
    </xf>
    <xf numFmtId="0" fontId="105" fillId="8" borderId="0" xfId="0" applyFont="1" applyFill="1" applyAlignment="1">
      <alignment vertical="center"/>
    </xf>
    <xf numFmtId="0" fontId="105" fillId="8" borderId="0" xfId="4" applyFont="1" applyFill="1" applyAlignment="1">
      <alignment vertical="center"/>
    </xf>
    <xf numFmtId="0" fontId="108" fillId="8" borderId="0" xfId="0" applyFont="1" applyFill="1" applyAlignment="1">
      <alignment vertical="center"/>
    </xf>
    <xf numFmtId="0" fontId="109" fillId="8" borderId="0" xfId="4" applyFont="1" applyFill="1" applyAlignment="1">
      <alignment vertical="center" shrinkToFit="1"/>
    </xf>
    <xf numFmtId="0" fontId="105" fillId="8" borderId="0" xfId="4" applyFont="1" applyFill="1" applyAlignment="1">
      <alignment vertical="center" shrinkToFit="1"/>
    </xf>
    <xf numFmtId="164" fontId="70" fillId="3" borderId="0" xfId="1" applyFont="1" applyFill="1" applyBorder="1" applyAlignment="1">
      <alignment vertical="center" wrapText="1" shrinkToFit="1"/>
    </xf>
    <xf numFmtId="164" fontId="47" fillId="0" borderId="20" xfId="1" applyFont="1" applyFill="1" applyBorder="1" applyAlignment="1">
      <alignment horizontal="left" vertical="center" wrapText="1" indent="2" shrinkToFit="1"/>
    </xf>
    <xf numFmtId="166" fontId="79" fillId="0" borderId="20" xfId="1" applyNumberFormat="1" applyFont="1" applyFill="1" applyBorder="1" applyAlignment="1">
      <alignment horizontal="center" vertical="center" wrapText="1" shrinkToFit="1"/>
    </xf>
    <xf numFmtId="166" fontId="79" fillId="3" borderId="14" xfId="1" applyNumberFormat="1" applyFont="1" applyFill="1" applyBorder="1" applyAlignment="1">
      <alignment horizontal="center" vertical="center" wrapText="1" shrinkToFit="1"/>
    </xf>
    <xf numFmtId="166" fontId="79" fillId="0" borderId="14" xfId="1" applyNumberFormat="1" applyFont="1" applyFill="1" applyBorder="1" applyAlignment="1">
      <alignment horizontal="center" vertical="center" wrapText="1" shrinkToFit="1"/>
    </xf>
    <xf numFmtId="0" fontId="47" fillId="2" borderId="14" xfId="4" applyFont="1" applyFill="1" applyBorder="1" applyAlignment="1">
      <alignment horizontal="left" vertical="center" wrapText="1" indent="2"/>
    </xf>
    <xf numFmtId="164" fontId="47" fillId="0" borderId="14" xfId="1" applyFont="1" applyFill="1" applyBorder="1" applyAlignment="1">
      <alignment horizontal="left" vertical="center" wrapText="1" indent="2" shrinkToFit="1"/>
    </xf>
    <xf numFmtId="167" fontId="47" fillId="0" borderId="20" xfId="2" applyNumberFormat="1" applyFont="1" applyFill="1" applyBorder="1" applyAlignment="1">
      <alignment horizontal="center" vertical="center" wrapText="1" shrinkToFit="1"/>
    </xf>
    <xf numFmtId="167" fontId="47" fillId="0" borderId="14" xfId="2" applyNumberFormat="1" applyFont="1" applyFill="1" applyBorder="1" applyAlignment="1">
      <alignment horizontal="center" vertical="center" wrapText="1" shrinkToFit="1"/>
    </xf>
    <xf numFmtId="164" fontId="47" fillId="0" borderId="13" xfId="1" applyFont="1" applyFill="1" applyBorder="1" applyAlignment="1">
      <alignment horizontal="left" vertical="center" wrapText="1" indent="2" shrinkToFit="1"/>
    </xf>
    <xf numFmtId="166" fontId="79" fillId="0" borderId="13" xfId="1" applyNumberFormat="1" applyFont="1" applyFill="1" applyBorder="1" applyAlignment="1">
      <alignment horizontal="center" vertical="center" wrapText="1" shrinkToFit="1"/>
    </xf>
    <xf numFmtId="166" fontId="79" fillId="0" borderId="12" xfId="1" applyNumberFormat="1" applyFont="1" applyFill="1" applyBorder="1" applyAlignment="1">
      <alignment horizontal="center" vertical="center" wrapText="1" shrinkToFit="1"/>
    </xf>
    <xf numFmtId="166" fontId="79" fillId="0" borderId="15" xfId="1" applyNumberFormat="1" applyFont="1" applyFill="1" applyBorder="1" applyAlignment="1">
      <alignment horizontal="center" vertical="center" wrapText="1" shrinkToFit="1"/>
    </xf>
    <xf numFmtId="167" fontId="47" fillId="0" borderId="12" xfId="2" applyNumberFormat="1" applyFont="1" applyFill="1" applyBorder="1" applyAlignment="1">
      <alignment horizontal="center" vertical="center" wrapText="1" shrinkToFit="1"/>
    </xf>
    <xf numFmtId="167" fontId="47" fillId="0" borderId="13" xfId="2" applyNumberFormat="1" applyFont="1" applyFill="1" applyBorder="1" applyAlignment="1">
      <alignment horizontal="center" vertical="center" wrapText="1" shrinkToFit="1"/>
    </xf>
    <xf numFmtId="164" fontId="47" fillId="0" borderId="15" xfId="1" applyFont="1" applyFill="1" applyBorder="1" applyAlignment="1">
      <alignment horizontal="left" vertical="center" wrapText="1" indent="2" shrinkToFit="1"/>
    </xf>
    <xf numFmtId="164" fontId="47" fillId="3" borderId="32" xfId="1" applyFont="1" applyFill="1" applyBorder="1" applyAlignment="1">
      <alignment horizontal="left" vertical="center" wrapText="1" shrinkToFit="1"/>
    </xf>
    <xf numFmtId="0" fontId="47" fillId="3" borderId="0" xfId="4" applyFont="1" applyFill="1" applyAlignment="1">
      <alignment horizontal="left" vertical="center" wrapText="1" shrinkToFit="1"/>
    </xf>
    <xf numFmtId="166" fontId="79" fillId="3" borderId="8" xfId="1" applyNumberFormat="1" applyFont="1" applyFill="1" applyBorder="1" applyAlignment="1">
      <alignment horizontal="center" vertical="center" wrapText="1" shrinkToFit="1"/>
    </xf>
    <xf numFmtId="166" fontId="79" fillId="3" borderId="32" xfId="1" applyNumberFormat="1" applyFont="1" applyFill="1" applyBorder="1" applyAlignment="1">
      <alignment horizontal="center" vertical="center" wrapText="1" shrinkToFit="1"/>
    </xf>
    <xf numFmtId="0" fontId="92" fillId="3" borderId="0" xfId="4" applyFont="1" applyFill="1" applyAlignment="1">
      <alignment vertical="center" shrinkToFit="1"/>
    </xf>
    <xf numFmtId="0" fontId="92" fillId="3" borderId="0" xfId="4" applyFont="1" applyFill="1" applyAlignment="1">
      <alignment vertical="center"/>
    </xf>
    <xf numFmtId="167" fontId="47" fillId="3" borderId="32" xfId="2" applyNumberFormat="1" applyFont="1" applyFill="1" applyBorder="1" applyAlignment="1">
      <alignment horizontal="center" vertical="center" wrapText="1" shrinkToFit="1"/>
    </xf>
    <xf numFmtId="0" fontId="63" fillId="2" borderId="19" xfId="4" applyFont="1" applyFill="1" applyBorder="1" applyAlignment="1">
      <alignment vertical="center" wrapText="1"/>
    </xf>
    <xf numFmtId="0" fontId="63" fillId="2" borderId="19" xfId="4" applyFont="1" applyFill="1" applyBorder="1" applyAlignment="1">
      <alignment vertical="center"/>
    </xf>
    <xf numFmtId="164" fontId="79" fillId="3" borderId="18" xfId="1" applyFont="1" applyFill="1" applyBorder="1" applyAlignment="1">
      <alignment horizontal="left" vertical="center" wrapText="1" shrinkToFit="1"/>
    </xf>
    <xf numFmtId="165" fontId="47" fillId="2" borderId="7" xfId="1" applyNumberFormat="1" applyFont="1" applyFill="1" applyBorder="1" applyAlignment="1">
      <alignment horizontal="right" vertical="center" wrapText="1" indent="1"/>
    </xf>
    <xf numFmtId="165" fontId="79" fillId="3" borderId="18" xfId="1" applyNumberFormat="1" applyFont="1" applyFill="1" applyBorder="1" applyAlignment="1">
      <alignment horizontal="right" vertical="center" wrapText="1" indent="1" shrinkToFit="1"/>
    </xf>
    <xf numFmtId="167" fontId="79" fillId="3" borderId="18" xfId="2" applyNumberFormat="1" applyFont="1" applyFill="1" applyBorder="1" applyAlignment="1">
      <alignment horizontal="center" vertical="center" wrapText="1" shrinkToFit="1"/>
    </xf>
    <xf numFmtId="167" fontId="47" fillId="2" borderId="8" xfId="2" applyNumberFormat="1" applyFont="1" applyFill="1" applyBorder="1" applyAlignment="1">
      <alignment horizontal="center" vertical="center" wrapText="1"/>
    </xf>
    <xf numFmtId="0" fontId="47" fillId="2" borderId="15" xfId="4" applyFont="1" applyFill="1" applyBorder="1" applyAlignment="1">
      <alignment horizontal="left" vertical="center" wrapText="1" indent="2"/>
    </xf>
    <xf numFmtId="165" fontId="47" fillId="2" borderId="12" xfId="1" applyNumberFormat="1" applyFont="1" applyFill="1" applyBorder="1" applyAlignment="1">
      <alignment horizontal="right" vertical="center" wrapText="1" indent="1"/>
    </xf>
    <xf numFmtId="165" fontId="47" fillId="2" borderId="13" xfId="1" applyNumberFormat="1" applyFont="1" applyFill="1" applyBorder="1" applyAlignment="1">
      <alignment horizontal="right" vertical="center" wrapText="1" indent="1"/>
    </xf>
    <xf numFmtId="167" fontId="47" fillId="2" borderId="13" xfId="2" applyNumberFormat="1" applyFont="1" applyFill="1" applyBorder="1" applyAlignment="1">
      <alignment horizontal="center" vertical="center" wrapText="1"/>
    </xf>
    <xf numFmtId="165" fontId="47" fillId="2" borderId="14" xfId="1" applyNumberFormat="1" applyFont="1" applyFill="1" applyBorder="1" applyAlignment="1">
      <alignment horizontal="right" vertical="center" wrapText="1" indent="1"/>
    </xf>
    <xf numFmtId="165" fontId="47" fillId="2" borderId="15" xfId="1" applyNumberFormat="1" applyFont="1" applyFill="1" applyBorder="1" applyAlignment="1">
      <alignment horizontal="right" vertical="center" wrapText="1" indent="1"/>
    </xf>
    <xf numFmtId="167" fontId="47" fillId="2" borderId="15" xfId="2" applyNumberFormat="1" applyFont="1" applyFill="1" applyBorder="1" applyAlignment="1">
      <alignment horizontal="center" vertical="center" wrapText="1"/>
    </xf>
    <xf numFmtId="0" fontId="47" fillId="3" borderId="32" xfId="4" applyFont="1" applyFill="1" applyBorder="1" applyAlignment="1">
      <alignment vertical="center" wrapText="1"/>
    </xf>
    <xf numFmtId="0" fontId="61" fillId="3" borderId="0" xfId="4" applyFont="1" applyFill="1" applyAlignment="1">
      <alignment vertical="center"/>
    </xf>
    <xf numFmtId="165" fontId="47" fillId="3" borderId="32" xfId="1" applyNumberFormat="1" applyFont="1" applyFill="1" applyBorder="1" applyAlignment="1">
      <alignment horizontal="right" vertical="center" wrapText="1" indent="1"/>
    </xf>
    <xf numFmtId="165" fontId="47" fillId="3" borderId="0" xfId="1" applyNumberFormat="1" applyFont="1" applyFill="1" applyBorder="1" applyAlignment="1">
      <alignment horizontal="right" vertical="center" wrapText="1" indent="1"/>
    </xf>
    <xf numFmtId="167" fontId="47" fillId="3" borderId="8" xfId="2" applyNumberFormat="1" applyFont="1" applyFill="1" applyBorder="1" applyAlignment="1">
      <alignment horizontal="center" vertical="center" wrapText="1"/>
    </xf>
    <xf numFmtId="0" fontId="47" fillId="3" borderId="8" xfId="4" applyFont="1" applyFill="1" applyBorder="1" applyAlignment="1">
      <alignment vertical="center" wrapText="1"/>
    </xf>
    <xf numFmtId="165" fontId="47" fillId="3" borderId="8" xfId="1" applyNumberFormat="1" applyFont="1" applyFill="1" applyBorder="1" applyAlignment="1">
      <alignment horizontal="right" vertical="center" wrapText="1" indent="1"/>
    </xf>
    <xf numFmtId="167" fontId="47" fillId="3" borderId="32" xfId="2" applyNumberFormat="1" applyFont="1" applyFill="1" applyBorder="1" applyAlignment="1">
      <alignment horizontal="center" vertical="center" wrapText="1"/>
    </xf>
    <xf numFmtId="0" fontId="32" fillId="3" borderId="22" xfId="4" applyFont="1" applyFill="1" applyBorder="1" applyAlignment="1">
      <alignment vertical="center"/>
    </xf>
    <xf numFmtId="0" fontId="38" fillId="3" borderId="0" xfId="4" applyFont="1" applyFill="1" applyAlignment="1">
      <alignment wrapText="1"/>
    </xf>
    <xf numFmtId="0" fontId="38" fillId="3" borderId="17" xfId="4" applyFont="1" applyFill="1" applyBorder="1" applyAlignment="1">
      <alignment vertical="center" wrapText="1" shrinkToFit="1"/>
    </xf>
    <xf numFmtId="165" fontId="32" fillId="3" borderId="16" xfId="1" applyNumberFormat="1" applyFont="1" applyFill="1" applyBorder="1" applyAlignment="1">
      <alignment horizontal="center" vertical="center" wrapText="1" shrinkToFit="1"/>
    </xf>
    <xf numFmtId="165" fontId="32" fillId="3" borderId="17" xfId="1" applyNumberFormat="1" applyFont="1" applyFill="1" applyBorder="1" applyAlignment="1">
      <alignment horizontal="center" vertical="center" wrapText="1" shrinkToFit="1"/>
    </xf>
    <xf numFmtId="173" fontId="32" fillId="3" borderId="17" xfId="2" applyNumberFormat="1" applyFont="1" applyFill="1" applyBorder="1" applyAlignment="1">
      <alignment horizontal="center" vertical="center" wrapText="1" shrinkToFit="1"/>
    </xf>
    <xf numFmtId="173" fontId="32" fillId="3" borderId="17" xfId="2" applyNumberFormat="1" applyFont="1" applyFill="1" applyBorder="1" applyAlignment="1">
      <alignment horizontal="right" vertical="center" wrapText="1" shrinkToFit="1"/>
    </xf>
    <xf numFmtId="173" fontId="32" fillId="3" borderId="16" xfId="2" applyNumberFormat="1" applyFont="1" applyFill="1" applyBorder="1" applyAlignment="1">
      <alignment horizontal="center" vertical="center" wrapText="1" shrinkToFit="1"/>
    </xf>
    <xf numFmtId="0" fontId="38" fillId="3" borderId="17" xfId="4" applyFont="1" applyFill="1" applyBorder="1" applyAlignment="1">
      <alignment wrapText="1"/>
    </xf>
    <xf numFmtId="3" fontId="44" fillId="9" borderId="17" xfId="0" applyNumberFormat="1" applyFont="1" applyFill="1" applyBorder="1" applyAlignment="1">
      <alignment horizontal="center"/>
    </xf>
    <xf numFmtId="3" fontId="44" fillId="9" borderId="16" xfId="0" applyNumberFormat="1" applyFont="1" applyFill="1" applyBorder="1" applyAlignment="1">
      <alignment horizontal="center"/>
    </xf>
    <xf numFmtId="173" fontId="35" fillId="0" borderId="33" xfId="9" applyNumberFormat="1" applyFont="1" applyBorder="1" applyAlignment="1">
      <alignment horizontal="center"/>
    </xf>
    <xf numFmtId="173" fontId="43" fillId="3" borderId="17" xfId="4" applyNumberFormat="1" applyFont="1" applyFill="1" applyBorder="1" applyAlignment="1">
      <alignment horizontal="right" vertical="center" wrapText="1" shrinkToFit="1"/>
    </xf>
    <xf numFmtId="173" fontId="35" fillId="0" borderId="16" xfId="9" applyNumberFormat="1" applyFont="1" applyBorder="1" applyAlignment="1">
      <alignment horizontal="center"/>
    </xf>
    <xf numFmtId="0" fontId="14" fillId="3" borderId="17" xfId="0" applyFont="1" applyFill="1" applyBorder="1" applyAlignment="1">
      <alignment vertical="center"/>
    </xf>
    <xf numFmtId="171" fontId="78" fillId="2" borderId="0" xfId="4" applyNumberFormat="1" applyFont="1" applyFill="1" applyAlignment="1">
      <alignment vertical="center" wrapText="1" shrinkToFit="1"/>
    </xf>
    <xf numFmtId="0" fontId="47" fillId="2" borderId="22" xfId="4" applyFont="1" applyFill="1" applyBorder="1" applyAlignment="1">
      <alignment horizontal="left" vertical="center" wrapText="1" indent="2"/>
    </xf>
    <xf numFmtId="0" fontId="81" fillId="3" borderId="16" xfId="4" applyFont="1" applyFill="1" applyBorder="1" applyAlignment="1">
      <alignment wrapText="1"/>
    </xf>
    <xf numFmtId="9" fontId="81" fillId="3" borderId="16" xfId="2" applyFont="1" applyFill="1" applyBorder="1" applyAlignment="1">
      <alignment horizontal="center" wrapText="1"/>
    </xf>
    <xf numFmtId="167" fontId="81" fillId="3" borderId="16" xfId="2" applyNumberFormat="1" applyFont="1" applyFill="1" applyBorder="1" applyAlignment="1">
      <alignment horizontal="center" wrapText="1"/>
    </xf>
    <xf numFmtId="166" fontId="79" fillId="3" borderId="18" xfId="1" applyNumberFormat="1" applyFont="1" applyFill="1" applyBorder="1" applyAlignment="1">
      <alignment horizontal="center" vertical="center" wrapText="1" shrinkToFit="1"/>
    </xf>
    <xf numFmtId="0" fontId="83" fillId="3" borderId="0" xfId="0" applyFont="1" applyFill="1" applyAlignment="1">
      <alignment vertical="center"/>
    </xf>
    <xf numFmtId="166" fontId="79" fillId="0" borderId="0" xfId="1" applyNumberFormat="1" applyFont="1" applyFill="1" applyBorder="1" applyAlignment="1">
      <alignment horizontal="center" vertical="center" wrapText="1" shrinkToFit="1"/>
    </xf>
    <xf numFmtId="166" fontId="79" fillId="0" borderId="8" xfId="1" applyNumberFormat="1" applyFont="1" applyFill="1" applyBorder="1" applyAlignment="1">
      <alignment horizontal="center" vertical="center" wrapText="1" shrinkToFit="1"/>
    </xf>
    <xf numFmtId="166" fontId="79" fillId="0" borderId="32" xfId="1" applyNumberFormat="1" applyFont="1" applyFill="1" applyBorder="1" applyAlignment="1">
      <alignment horizontal="center" vertical="center" wrapText="1" shrinkToFit="1"/>
    </xf>
    <xf numFmtId="166" fontId="79" fillId="3" borderId="35" xfId="1" applyNumberFormat="1" applyFont="1" applyFill="1" applyBorder="1" applyAlignment="1">
      <alignment horizontal="center" vertical="center" wrapText="1" shrinkToFit="1"/>
    </xf>
    <xf numFmtId="166" fontId="79" fillId="3" borderId="20" xfId="1" applyNumberFormat="1" applyFont="1" applyFill="1" applyBorder="1" applyAlignment="1">
      <alignment horizontal="center" vertical="center" wrapText="1" shrinkToFit="1"/>
    </xf>
    <xf numFmtId="165" fontId="8" fillId="2" borderId="0" xfId="0" applyNumberFormat="1" applyFont="1" applyFill="1" applyAlignment="1">
      <alignment horizontal="centerContinuous" vertical="center" wrapText="1" shrinkToFit="1"/>
    </xf>
    <xf numFmtId="166" fontId="8" fillId="2" borderId="0" xfId="1" applyNumberFormat="1" applyFont="1" applyFill="1" applyBorder="1" applyAlignment="1">
      <alignment horizontal="centerContinuous" vertical="center" wrapText="1" shrinkToFit="1"/>
    </xf>
    <xf numFmtId="166" fontId="113" fillId="2" borderId="0" xfId="1" applyNumberFormat="1" applyFont="1" applyFill="1" applyBorder="1" applyAlignment="1">
      <alignment vertical="center" wrapText="1" shrinkToFit="1"/>
    </xf>
    <xf numFmtId="0" fontId="113" fillId="2" borderId="0" xfId="0" applyFont="1" applyFill="1" applyAlignment="1">
      <alignment vertical="center" wrapText="1" shrinkToFit="1"/>
    </xf>
    <xf numFmtId="166" fontId="113" fillId="2" borderId="0" xfId="1" applyNumberFormat="1" applyFont="1" applyFill="1" applyAlignment="1">
      <alignment vertical="center" wrapText="1" shrinkToFit="1"/>
    </xf>
    <xf numFmtId="166" fontId="7" fillId="2" borderId="0" xfId="1" applyNumberFormat="1" applyFont="1" applyFill="1" applyAlignment="1">
      <alignment vertical="center"/>
    </xf>
    <xf numFmtId="0" fontId="106" fillId="3" borderId="0" xfId="0" applyFont="1" applyFill="1" applyAlignment="1">
      <alignment wrapText="1" shrinkToFit="1"/>
    </xf>
    <xf numFmtId="165" fontId="50" fillId="3" borderId="35" xfId="0" applyNumberFormat="1" applyFont="1" applyFill="1" applyBorder="1" applyAlignment="1">
      <alignment horizontal="right" vertical="center" wrapText="1"/>
    </xf>
    <xf numFmtId="0" fontId="73" fillId="3" borderId="35" xfId="0" applyFont="1" applyFill="1" applyBorder="1" applyAlignment="1">
      <alignment horizontal="right" vertical="center" wrapText="1" shrinkToFit="1"/>
    </xf>
    <xf numFmtId="166" fontId="73" fillId="3" borderId="35" xfId="1" applyNumberFormat="1" applyFont="1" applyFill="1" applyBorder="1" applyAlignment="1">
      <alignment horizontal="right" vertical="center" wrapText="1" shrinkToFit="1"/>
    </xf>
    <xf numFmtId="167" fontId="50" fillId="3" borderId="35" xfId="2" applyNumberFormat="1" applyFont="1" applyFill="1" applyBorder="1" applyAlignment="1">
      <alignment horizontal="right" vertical="center" wrapText="1"/>
    </xf>
    <xf numFmtId="169" fontId="73" fillId="0" borderId="35" xfId="0" applyNumberFormat="1" applyFont="1" applyBorder="1" applyAlignment="1">
      <alignment horizontal="right" vertical="center" wrapText="1" shrinkToFit="1"/>
    </xf>
    <xf numFmtId="0" fontId="28" fillId="0" borderId="0" xfId="0" applyFont="1" applyAlignment="1">
      <alignment vertical="center" wrapText="1"/>
    </xf>
    <xf numFmtId="0" fontId="46" fillId="8" borderId="0" xfId="4" applyFont="1" applyFill="1" applyAlignment="1">
      <alignment horizontal="center" vertical="center" shrinkToFit="1"/>
    </xf>
    <xf numFmtId="0" fontId="20" fillId="8" borderId="0" xfId="4" applyFont="1" applyFill="1" applyAlignment="1">
      <alignment vertical="center" shrinkToFit="1"/>
    </xf>
    <xf numFmtId="0" fontId="20" fillId="8" borderId="7" xfId="4" applyFont="1" applyFill="1" applyBorder="1" applyAlignment="1">
      <alignment vertical="center" shrinkToFit="1"/>
    </xf>
    <xf numFmtId="167" fontId="50" fillId="3" borderId="7" xfId="2" applyNumberFormat="1" applyFont="1" applyFill="1" applyBorder="1" applyAlignment="1">
      <alignment horizontal="right" vertical="center" wrapText="1"/>
    </xf>
    <xf numFmtId="167" fontId="50" fillId="3" borderId="0" xfId="2" applyNumberFormat="1" applyFont="1" applyFill="1" applyBorder="1" applyAlignment="1">
      <alignment horizontal="right" vertical="center" wrapText="1" shrinkToFit="1"/>
    </xf>
    <xf numFmtId="0" fontId="114" fillId="3" borderId="0" xfId="4" applyFont="1" applyFill="1" applyAlignment="1">
      <alignment vertical="center" shrinkToFit="1"/>
    </xf>
    <xf numFmtId="169" fontId="61" fillId="2" borderId="0" xfId="4" applyNumberFormat="1" applyFont="1" applyFill="1" applyAlignment="1">
      <alignment vertical="center"/>
    </xf>
    <xf numFmtId="0" fontId="79" fillId="3" borderId="37" xfId="4" applyFont="1" applyFill="1" applyBorder="1" applyAlignment="1">
      <alignment horizontal="left" wrapText="1" shrinkToFit="1"/>
    </xf>
    <xf numFmtId="165" fontId="47" fillId="3" borderId="7" xfId="1" applyNumberFormat="1" applyFont="1" applyFill="1" applyBorder="1" applyAlignment="1">
      <alignment horizontal="right" wrapText="1" shrinkToFit="1"/>
    </xf>
    <xf numFmtId="9" fontId="47" fillId="3" borderId="37" xfId="9" applyFont="1" applyFill="1" applyBorder="1" applyAlignment="1">
      <alignment horizontal="right" wrapText="1" shrinkToFit="1"/>
    </xf>
    <xf numFmtId="0" fontId="47" fillId="3" borderId="20" xfId="4" applyFont="1" applyFill="1" applyBorder="1" applyAlignment="1">
      <alignment vertical="center" wrapText="1"/>
    </xf>
    <xf numFmtId="0" fontId="47" fillId="3" borderId="20" xfId="4" applyFont="1" applyFill="1" applyBorder="1" applyAlignment="1">
      <alignment vertical="center"/>
    </xf>
    <xf numFmtId="165" fontId="47" fillId="3" borderId="37" xfId="1" applyNumberFormat="1" applyFont="1" applyFill="1" applyBorder="1" applyAlignment="1">
      <alignment horizontal="right" wrapText="1" shrinkToFit="1"/>
    </xf>
    <xf numFmtId="171" fontId="78" fillId="3" borderId="0" xfId="4" applyNumberFormat="1" applyFont="1" applyFill="1" applyAlignment="1">
      <alignment horizontal="center" wrapText="1" shrinkToFit="1"/>
    </xf>
    <xf numFmtId="171" fontId="78" fillId="3" borderId="0" xfId="4" applyNumberFormat="1" applyFont="1" applyFill="1" applyAlignment="1">
      <alignment horizontal="right" wrapText="1" shrinkToFit="1"/>
    </xf>
    <xf numFmtId="0" fontId="79" fillId="2" borderId="0" xfId="0" quotePrefix="1" applyFont="1" applyFill="1" applyAlignment="1">
      <alignment horizontal="center" vertical="center"/>
    </xf>
    <xf numFmtId="166" fontId="79" fillId="3" borderId="14" xfId="11" applyNumberFormat="1" applyFont="1" applyFill="1" applyBorder="1" applyAlignment="1">
      <alignment horizontal="center" vertical="center" wrapText="1" shrinkToFit="1"/>
    </xf>
    <xf numFmtId="0" fontId="11" fillId="3" borderId="0" xfId="3" applyFont="1" applyFill="1" applyAlignment="1">
      <alignment horizontal="centerContinuous" vertical="center" wrapText="1"/>
    </xf>
    <xf numFmtId="0" fontId="11" fillId="3" borderId="0" xfId="3" applyFont="1" applyFill="1" applyAlignment="1">
      <alignment horizontal="centerContinuous" vertical="center"/>
    </xf>
    <xf numFmtId="0" fontId="27" fillId="3" borderId="0" xfId="4" applyFont="1" applyFill="1" applyAlignment="1">
      <alignment horizontal="centerContinuous" vertical="center" shrinkToFit="1"/>
    </xf>
    <xf numFmtId="0" fontId="13" fillId="3" borderId="0" xfId="4" applyFont="1" applyFill="1" applyAlignment="1">
      <alignment vertical="center" wrapText="1"/>
    </xf>
    <xf numFmtId="0" fontId="13" fillId="3" borderId="0" xfId="4" applyFont="1" applyFill="1" applyAlignment="1">
      <alignment vertical="center"/>
    </xf>
    <xf numFmtId="0" fontId="20" fillId="3" borderId="0" xfId="4" applyFont="1" applyFill="1" applyAlignment="1">
      <alignment horizontal="centerContinuous" vertical="center" shrinkToFit="1"/>
    </xf>
    <xf numFmtId="0" fontId="40" fillId="3" borderId="0" xfId="4" applyFont="1" applyFill="1"/>
    <xf numFmtId="0" fontId="27" fillId="3" borderId="0" xfId="4" applyFont="1" applyFill="1" applyAlignment="1">
      <alignment vertical="center" shrinkToFit="1"/>
    </xf>
    <xf numFmtId="0" fontId="43" fillId="3" borderId="0" xfId="4" applyFont="1" applyFill="1" applyAlignment="1">
      <alignment horizontal="center" vertical="center" wrapText="1" shrinkToFit="1"/>
    </xf>
    <xf numFmtId="0" fontId="32" fillId="3" borderId="0" xfId="4" applyFont="1" applyFill="1" applyAlignment="1">
      <alignment vertical="center"/>
    </xf>
    <xf numFmtId="173" fontId="35" fillId="3" borderId="0" xfId="9" applyNumberFormat="1" applyFont="1" applyFill="1" applyBorder="1" applyAlignment="1">
      <alignment horizontal="center"/>
    </xf>
    <xf numFmtId="0" fontId="38" fillId="3" borderId="0" xfId="4" applyFont="1" applyFill="1" applyAlignment="1">
      <alignment vertical="center" wrapText="1" shrinkToFit="1"/>
    </xf>
    <xf numFmtId="0" fontId="32" fillId="3" borderId="0" xfId="0" applyFont="1" applyFill="1" applyAlignment="1">
      <alignment vertical="center"/>
    </xf>
    <xf numFmtId="166" fontId="79" fillId="0" borderId="32" xfId="1" applyNumberFormat="1" applyFont="1" applyBorder="1" applyAlignment="1">
      <alignment horizontal="center" vertical="center" wrapText="1" shrinkToFit="1"/>
    </xf>
    <xf numFmtId="166" fontId="79" fillId="3" borderId="39" xfId="1" applyNumberFormat="1" applyFont="1" applyFill="1" applyBorder="1" applyAlignment="1">
      <alignment horizontal="center" vertical="center" wrapText="1" shrinkToFit="1"/>
    </xf>
    <xf numFmtId="166" fontId="79" fillId="3" borderId="36" xfId="1" applyNumberFormat="1" applyFont="1" applyFill="1" applyBorder="1" applyAlignment="1">
      <alignment horizontal="center" vertical="center" wrapText="1" shrinkToFit="1"/>
    </xf>
    <xf numFmtId="166" fontId="79" fillId="0" borderId="27" xfId="1" applyNumberFormat="1" applyFont="1" applyFill="1" applyBorder="1" applyAlignment="1">
      <alignment horizontal="center" vertical="center" wrapText="1" shrinkToFit="1"/>
    </xf>
    <xf numFmtId="167" fontId="47" fillId="0" borderId="13" xfId="2" applyNumberFormat="1" applyFont="1" applyBorder="1" applyAlignment="1">
      <alignment horizontal="center" vertical="center" wrapText="1" shrinkToFit="1"/>
    </xf>
    <xf numFmtId="17" fontId="99" fillId="3" borderId="21" xfId="4" applyNumberFormat="1" applyFont="1" applyFill="1" applyBorder="1" applyAlignment="1">
      <alignment horizontal="center" vertical="center" wrapText="1" shrinkToFit="1"/>
    </xf>
    <xf numFmtId="0" fontId="99" fillId="3" borderId="21" xfId="4" quotePrefix="1" applyFont="1" applyFill="1" applyBorder="1" applyAlignment="1">
      <alignment horizontal="center" vertical="center" wrapText="1" shrinkToFit="1"/>
    </xf>
    <xf numFmtId="49" fontId="102" fillId="3" borderId="7" xfId="4" quotePrefix="1" applyNumberFormat="1" applyFont="1" applyFill="1" applyBorder="1" applyAlignment="1">
      <alignment horizontal="center" vertical="center" wrapText="1" shrinkToFit="1"/>
    </xf>
    <xf numFmtId="167" fontId="49" fillId="3" borderId="31" xfId="2" applyNumberFormat="1" applyFont="1" applyFill="1" applyBorder="1" applyAlignment="1">
      <alignment horizontal="right" wrapText="1" shrinkToFit="1"/>
    </xf>
    <xf numFmtId="166" fontId="79" fillId="0" borderId="40" xfId="1" applyNumberFormat="1" applyFont="1" applyFill="1" applyBorder="1" applyAlignment="1">
      <alignment horizontal="center" vertical="center" wrapText="1" shrinkToFit="1"/>
    </xf>
    <xf numFmtId="166" fontId="79" fillId="0" borderId="41" xfId="1" applyNumberFormat="1" applyFont="1" applyFill="1" applyBorder="1" applyAlignment="1">
      <alignment horizontal="center" vertical="center" wrapText="1" shrinkToFit="1"/>
    </xf>
    <xf numFmtId="165" fontId="47" fillId="2" borderId="0" xfId="4" applyNumberFormat="1" applyFont="1" applyFill="1" applyAlignment="1">
      <alignment vertical="center"/>
    </xf>
    <xf numFmtId="43" fontId="47" fillId="2" borderId="0" xfId="4" applyNumberFormat="1" applyFont="1" applyFill="1" applyAlignment="1">
      <alignment vertical="center"/>
    </xf>
    <xf numFmtId="165" fontId="116" fillId="3" borderId="0" xfId="1" applyNumberFormat="1" applyFont="1" applyFill="1" applyBorder="1" applyAlignment="1">
      <alignment horizontal="right" wrapText="1" shrinkToFit="1"/>
    </xf>
    <xf numFmtId="165" fontId="116" fillId="3" borderId="13" xfId="1" applyNumberFormat="1" applyFont="1" applyFill="1" applyBorder="1" applyAlignment="1">
      <alignment horizontal="right" wrapText="1" shrinkToFit="1"/>
    </xf>
    <xf numFmtId="167" fontId="63" fillId="2" borderId="0" xfId="2" applyNumberFormat="1" applyFont="1" applyFill="1" applyAlignment="1">
      <alignment vertical="center" shrinkToFit="1"/>
    </xf>
    <xf numFmtId="165" fontId="47" fillId="2" borderId="19" xfId="4" applyNumberFormat="1" applyFont="1" applyFill="1" applyBorder="1" applyAlignment="1">
      <alignment vertical="center" shrinkToFit="1"/>
    </xf>
    <xf numFmtId="166" fontId="62" fillId="3" borderId="0" xfId="1" applyNumberFormat="1" applyFont="1" applyFill="1" applyBorder="1" applyAlignment="1">
      <alignment horizontal="center" vertical="center" wrapText="1" shrinkToFit="1"/>
    </xf>
    <xf numFmtId="166" fontId="63" fillId="2" borderId="0" xfId="4" applyNumberFormat="1" applyFont="1" applyFill="1" applyAlignment="1">
      <alignment vertical="center" shrinkToFit="1"/>
    </xf>
    <xf numFmtId="165" fontId="92" fillId="2" borderId="0" xfId="4" applyNumberFormat="1" applyFont="1" applyFill="1" applyAlignment="1">
      <alignment vertical="center" shrinkToFit="1"/>
    </xf>
    <xf numFmtId="166" fontId="92" fillId="2" borderId="0" xfId="4" applyNumberFormat="1" applyFont="1" applyFill="1" applyAlignment="1">
      <alignment vertical="center" shrinkToFit="1"/>
    </xf>
    <xf numFmtId="164" fontId="63" fillId="2" borderId="0" xfId="1" applyFont="1" applyFill="1" applyAlignment="1">
      <alignment vertical="center" shrinkToFit="1"/>
    </xf>
    <xf numFmtId="10" fontId="9" fillId="2" borderId="0" xfId="2" applyNumberFormat="1" applyFont="1" applyFill="1" applyAlignment="1">
      <alignment vertical="center" wrapText="1" shrinkToFit="1"/>
    </xf>
    <xf numFmtId="0" fontId="20" fillId="8" borderId="0" xfId="4" applyFont="1" applyFill="1" applyAlignment="1">
      <alignment horizontal="center" vertical="center" shrinkToFit="1"/>
    </xf>
    <xf numFmtId="0" fontId="11" fillId="2" borderId="0" xfId="3" applyFont="1" applyFill="1" applyAlignment="1">
      <alignment horizontal="center" vertical="center" wrapText="1"/>
    </xf>
    <xf numFmtId="0" fontId="11" fillId="2" borderId="0" xfId="3" applyFont="1" applyFill="1" applyAlignment="1">
      <alignment horizontal="center" vertical="center"/>
    </xf>
    <xf numFmtId="0" fontId="27" fillId="2" borderId="0" xfId="4" applyFont="1" applyFill="1" applyAlignment="1">
      <alignment horizontal="center" vertical="center" shrinkToFit="1"/>
    </xf>
    <xf numFmtId="173" fontId="35" fillId="0" borderId="8" xfId="9" applyNumberFormat="1" applyFont="1" applyBorder="1" applyAlignment="1">
      <alignment horizontal="center"/>
    </xf>
    <xf numFmtId="173" fontId="35" fillId="0" borderId="20" xfId="9" applyNumberFormat="1" applyFont="1" applyBorder="1" applyAlignment="1">
      <alignment horizontal="center"/>
    </xf>
    <xf numFmtId="171" fontId="33" fillId="2" borderId="8" xfId="4" applyNumberFormat="1" applyFont="1" applyFill="1" applyBorder="1" applyAlignment="1">
      <alignment horizontal="center" vertical="center" wrapText="1" shrinkToFit="1"/>
    </xf>
    <xf numFmtId="0" fontId="70" fillId="2" borderId="0" xfId="4" applyFont="1" applyFill="1" applyAlignment="1">
      <alignment horizontal="left" vertical="center" wrapText="1"/>
    </xf>
    <xf numFmtId="171" fontId="33" fillId="2" borderId="0" xfId="4" applyNumberFormat="1" applyFont="1" applyFill="1" applyAlignment="1">
      <alignment horizontal="center" vertical="center" wrapText="1" shrinkToFit="1"/>
    </xf>
    <xf numFmtId="0" fontId="110" fillId="10" borderId="0" xfId="0" applyFont="1" applyFill="1" applyAlignment="1">
      <alignment horizontal="center" vertical="center" wrapText="1" shrinkToFit="1"/>
    </xf>
    <xf numFmtId="0" fontId="106" fillId="8" borderId="0" xfId="4" applyFont="1" applyFill="1" applyAlignment="1">
      <alignment horizontal="left" vertical="center" shrinkToFit="1"/>
    </xf>
    <xf numFmtId="0" fontId="110" fillId="8" borderId="7" xfId="4" applyFont="1" applyFill="1" applyBorder="1" applyAlignment="1">
      <alignment horizontal="left" vertical="center" shrinkToFit="1"/>
    </xf>
    <xf numFmtId="0" fontId="110" fillId="8" borderId="0" xfId="4" applyFont="1" applyFill="1" applyAlignment="1">
      <alignment horizontal="left" vertical="center" shrinkToFit="1"/>
    </xf>
    <xf numFmtId="0" fontId="42" fillId="0" borderId="0" xfId="0" applyFont="1" applyAlignment="1">
      <alignment horizontal="center" vertical="center"/>
    </xf>
    <xf numFmtId="0" fontId="110" fillId="8" borderId="0" xfId="0" applyFont="1" applyFill="1" applyAlignment="1">
      <alignment horizontal="center" vertical="center"/>
    </xf>
    <xf numFmtId="0" fontId="105" fillId="10" borderId="0" xfId="0" applyFont="1" applyFill="1" applyAlignment="1">
      <alignment horizontal="center" vertical="center" wrapText="1" shrinkToFit="1"/>
    </xf>
    <xf numFmtId="0" fontId="32" fillId="0" borderId="0" xfId="0" applyFont="1" applyAlignment="1">
      <alignment horizontal="center" vertical="center"/>
    </xf>
    <xf numFmtId="0" fontId="105" fillId="3" borderId="0" xfId="0" applyFont="1" applyFill="1" applyAlignment="1">
      <alignment horizontal="center" vertical="center" wrapText="1" shrinkToFit="1"/>
    </xf>
    <xf numFmtId="0" fontId="20" fillId="3" borderId="0" xfId="4" applyFont="1" applyFill="1" applyAlignment="1">
      <alignment horizontal="center" vertical="center" shrinkToFit="1"/>
    </xf>
    <xf numFmtId="0" fontId="20" fillId="8" borderId="0" xfId="4" applyFont="1" applyFill="1" applyAlignment="1">
      <alignment horizontal="center" vertical="center" shrinkToFit="1"/>
    </xf>
    <xf numFmtId="0" fontId="20" fillId="5" borderId="0" xfId="0" applyFont="1" applyFill="1" applyAlignment="1">
      <alignment horizontal="center" vertical="center" wrapText="1" shrinkToFit="1"/>
    </xf>
    <xf numFmtId="0" fontId="19" fillId="5" borderId="0" xfId="0" applyFont="1" applyFill="1" applyAlignment="1">
      <alignment horizontal="center" vertical="center" wrapText="1" shrinkToFit="1"/>
    </xf>
    <xf numFmtId="0" fontId="24" fillId="2" borderId="0" xfId="0" applyFont="1" applyFill="1" applyAlignment="1">
      <alignment horizontal="left" vertical="center" wrapText="1"/>
    </xf>
    <xf numFmtId="0" fontId="29" fillId="0" borderId="2" xfId="0" applyFont="1" applyBorder="1" applyAlignment="1">
      <alignment horizontal="center" vertical="center" wrapText="1"/>
    </xf>
    <xf numFmtId="0" fontId="24" fillId="3" borderId="0" xfId="0" applyFont="1" applyFill="1" applyAlignment="1">
      <alignment horizontal="left" vertical="center" wrapText="1"/>
    </xf>
    <xf numFmtId="0" fontId="19" fillId="6" borderId="0" xfId="0" applyFont="1" applyFill="1" applyAlignment="1">
      <alignment horizontal="center" vertical="center" wrapText="1" shrinkToFit="1"/>
    </xf>
    <xf numFmtId="0" fontId="107" fillId="8" borderId="0" xfId="0" applyFont="1" applyFill="1" applyAlignment="1">
      <alignment horizontal="center" wrapText="1" shrinkToFit="1"/>
    </xf>
    <xf numFmtId="0" fontId="28" fillId="0" borderId="2" xfId="0" applyFont="1" applyBorder="1" applyAlignment="1">
      <alignment horizontal="center" vertical="center" wrapText="1"/>
    </xf>
    <xf numFmtId="0" fontId="106" fillId="10" borderId="0" xfId="0" applyFont="1" applyFill="1" applyAlignment="1">
      <alignment horizontal="center" vertical="center" wrapText="1" shrinkToFit="1"/>
    </xf>
    <xf numFmtId="0" fontId="106" fillId="10" borderId="36" xfId="0" applyFont="1" applyFill="1" applyBorder="1" applyAlignment="1">
      <alignment horizontal="center" vertical="center" wrapText="1" shrinkToFit="1"/>
    </xf>
    <xf numFmtId="0" fontId="28" fillId="0" borderId="42" xfId="0" applyFont="1" applyBorder="1" applyAlignment="1">
      <alignment horizontal="center" vertical="center" wrapText="1"/>
    </xf>
    <xf numFmtId="0" fontId="107" fillId="10" borderId="0" xfId="0" applyFont="1" applyFill="1" applyAlignment="1">
      <alignment horizontal="center" vertical="center" wrapText="1" shrinkToFit="1"/>
    </xf>
    <xf numFmtId="0" fontId="47" fillId="2" borderId="1" xfId="0" quotePrefix="1" applyFont="1" applyFill="1" applyBorder="1" applyAlignment="1">
      <alignment horizontal="center" vertical="center" shrinkToFit="1"/>
    </xf>
    <xf numFmtId="0" fontId="105" fillId="8" borderId="0" xfId="0" applyFont="1" applyFill="1" applyAlignment="1">
      <alignment horizontal="left" vertical="center"/>
    </xf>
    <xf numFmtId="0" fontId="78" fillId="0" borderId="0" xfId="0" applyFont="1" applyAlignment="1">
      <alignment horizontal="center" vertical="center" wrapText="1"/>
    </xf>
    <xf numFmtId="0" fontId="47" fillId="0" borderId="38" xfId="4" applyFont="1" applyBorder="1" applyAlignment="1">
      <alignment horizontal="left" wrapText="1" shrinkToFit="1"/>
    </xf>
    <xf numFmtId="0" fontId="47" fillId="0" borderId="20" xfId="4" applyFont="1" applyBorder="1" applyAlignment="1">
      <alignment horizontal="left" wrapText="1" shrinkToFit="1"/>
    </xf>
    <xf numFmtId="166" fontId="79" fillId="0" borderId="0" xfId="1" applyNumberFormat="1" applyFont="1" applyFill="1" applyBorder="1" applyAlignment="1">
      <alignment horizontal="center" vertical="center" wrapText="1" shrinkToFit="1"/>
    </xf>
    <xf numFmtId="166" fontId="79" fillId="0" borderId="32" xfId="1" applyNumberFormat="1" applyFont="1" applyBorder="1" applyAlignment="1">
      <alignment horizontal="center" vertical="center" wrapText="1" shrinkToFit="1"/>
    </xf>
    <xf numFmtId="166" fontId="79" fillId="0" borderId="35" xfId="1" applyNumberFormat="1" applyFont="1" applyFill="1" applyBorder="1" applyAlignment="1">
      <alignment horizontal="center" vertical="center" wrapText="1" shrinkToFit="1"/>
    </xf>
    <xf numFmtId="0" fontId="91" fillId="3" borderId="8" xfId="4" applyFont="1" applyFill="1" applyBorder="1" applyAlignment="1">
      <alignment horizontal="center" vertical="center" wrapText="1" shrinkToFit="1"/>
    </xf>
    <xf numFmtId="166" fontId="79" fillId="0" borderId="20" xfId="1" applyNumberFormat="1" applyFont="1" applyFill="1" applyBorder="1" applyAlignment="1">
      <alignment horizontal="center" vertical="center" wrapText="1" shrinkToFit="1"/>
    </xf>
    <xf numFmtId="166" fontId="79" fillId="0" borderId="14" xfId="1" applyNumberFormat="1" applyFont="1" applyFill="1" applyBorder="1" applyAlignment="1">
      <alignment horizontal="center" vertical="center" wrapText="1" shrinkToFit="1"/>
    </xf>
    <xf numFmtId="166" fontId="79" fillId="0" borderId="15" xfId="1" applyNumberFormat="1" applyFont="1" applyFill="1" applyBorder="1" applyAlignment="1">
      <alignment horizontal="center" vertical="center" wrapText="1" shrinkToFit="1"/>
    </xf>
    <xf numFmtId="166" fontId="79" fillId="0" borderId="32" xfId="1" applyNumberFormat="1" applyFont="1" applyFill="1" applyBorder="1" applyAlignment="1">
      <alignment horizontal="center" vertical="center" wrapText="1" shrinkToFit="1"/>
    </xf>
    <xf numFmtId="166" fontId="79" fillId="0" borderId="12" xfId="1" applyNumberFormat="1" applyFont="1" applyFill="1" applyBorder="1" applyAlignment="1">
      <alignment horizontal="center" vertical="center" wrapText="1" shrinkToFit="1"/>
    </xf>
    <xf numFmtId="166" fontId="61" fillId="0" borderId="0" xfId="1" applyNumberFormat="1" applyFont="1" applyFill="1" applyBorder="1" applyAlignment="1">
      <alignment horizontal="center" vertical="center" wrapText="1" shrinkToFit="1"/>
    </xf>
    <xf numFmtId="166" fontId="61" fillId="0" borderId="34" xfId="1" applyNumberFormat="1" applyFont="1" applyFill="1" applyBorder="1" applyAlignment="1">
      <alignment horizontal="center" vertical="center" wrapText="1" shrinkToFit="1"/>
    </xf>
    <xf numFmtId="171" fontId="78" fillId="2" borderId="0" xfId="4" applyNumberFormat="1" applyFont="1" applyFill="1" applyAlignment="1">
      <alignment horizontal="center" vertical="center" wrapText="1" shrinkToFit="1"/>
    </xf>
    <xf numFmtId="0" fontId="105" fillId="8" borderId="0" xfId="4" applyFont="1" applyFill="1" applyAlignment="1">
      <alignment horizontal="left" vertical="center" shrinkToFit="1"/>
    </xf>
    <xf numFmtId="171" fontId="78" fillId="2" borderId="7" xfId="4" applyNumberFormat="1" applyFont="1" applyFill="1" applyBorder="1" applyAlignment="1">
      <alignment horizontal="center" vertical="center" wrapText="1" shrinkToFit="1"/>
    </xf>
    <xf numFmtId="164" fontId="62" fillId="3" borderId="7" xfId="1" applyFont="1" applyFill="1" applyBorder="1" applyAlignment="1">
      <alignment horizontal="center" vertical="center" wrapText="1" shrinkToFit="1"/>
    </xf>
    <xf numFmtId="166" fontId="61" fillId="7" borderId="0" xfId="1" applyNumberFormat="1" applyFont="1" applyFill="1" applyBorder="1" applyAlignment="1">
      <alignment horizontal="center" vertical="center" wrapText="1" shrinkToFit="1"/>
    </xf>
    <xf numFmtId="171" fontId="65" fillId="2" borderId="9" xfId="4" applyNumberFormat="1" applyFont="1" applyFill="1" applyBorder="1" applyAlignment="1">
      <alignment horizontal="center" vertical="center" wrapText="1" shrinkToFit="1"/>
    </xf>
    <xf numFmtId="0" fontId="67" fillId="3" borderId="10" xfId="4" applyFont="1" applyFill="1" applyBorder="1" applyAlignment="1">
      <alignment horizontal="center" vertical="center" wrapText="1" shrinkToFit="1"/>
    </xf>
    <xf numFmtId="0" fontId="59" fillId="5" borderId="0" xfId="0" applyFont="1" applyFill="1" applyAlignment="1">
      <alignment horizontal="center" vertical="center" wrapText="1" shrinkToFit="1"/>
    </xf>
    <xf numFmtId="0" fontId="64" fillId="8" borderId="7" xfId="4" applyFont="1" applyFill="1" applyBorder="1" applyAlignment="1">
      <alignment horizontal="left" vertical="center" shrinkToFit="1"/>
    </xf>
  </cellXfs>
  <cellStyles count="12">
    <cellStyle name="Comma 2" xfId="7" xr:uid="{00000000-0005-0000-0000-000000000000}"/>
    <cellStyle name="Comma_IV-trim  2002" xfId="5" xr:uid="{00000000-0005-0000-0000-000001000000}"/>
    <cellStyle name="Millares" xfId="1" builtinId="3"/>
    <cellStyle name="Millares 10 2" xfId="10" xr:uid="{30922FBD-B4EA-4E57-BC26-21FC8C74CC3D}"/>
    <cellStyle name="Millares 2" xfId="11" xr:uid="{5486D691-EEBF-4263-92F4-A6E438A12228}"/>
    <cellStyle name="Normal" xfId="0" builtinId="0"/>
    <cellStyle name="Normal 2" xfId="4" xr:uid="{00000000-0005-0000-0000-000004000000}"/>
    <cellStyle name="Normal 3" xfId="6" xr:uid="{00000000-0005-0000-0000-000005000000}"/>
    <cellStyle name="Normal_IV-trim  2002" xfId="3" xr:uid="{00000000-0005-0000-0000-000007000000}"/>
    <cellStyle name="Percent 2" xfId="8" xr:uid="{00000000-0005-0000-0000-000009000000}"/>
    <cellStyle name="Porcentaje" xfId="2" builtinId="5"/>
    <cellStyle name="Porcentaje 2" xfId="9" xr:uid="{00000000-0005-0000-0000-00000B000000}"/>
  </cellStyles>
  <dxfs count="0"/>
  <tableStyles count="0" defaultTableStyle="TableStyleMedium9" defaultPivotStyle="PivotStyleLight16"/>
  <colors>
    <mruColors>
      <color rgb="FFC00000"/>
      <color rgb="FF404040"/>
      <color rgb="FF7F7F7F"/>
      <color rgb="FFE8E9EC"/>
      <color rgb="FF393943"/>
      <color rgb="FF85002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400"/>
          <a:ext cx="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400"/>
          <a:ext cx="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400"/>
          <a:ext cx="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400"/>
          <a:ext cx="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400"/>
          <a:ext cx="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41</xdr:row>
          <xdr:rowOff>0</xdr:rowOff>
        </xdr:from>
        <xdr:to>
          <xdr:col>4</xdr:col>
          <xdr:colOff>0</xdr:colOff>
          <xdr:row>41</xdr:row>
          <xdr:rowOff>0</xdr:rowOff>
        </xdr:to>
        <xdr:sp macro="" textlink="">
          <xdr:nvSpPr>
            <xdr:cNvPr id="40961" name="Object 1" hidden="1">
              <a:extLst>
                <a:ext uri="{63B3BB69-23CF-44E3-9099-C40C66FF867C}">
                  <a14:compatExt spid="_x0000_s40961"/>
                </a:ext>
                <a:ext uri="{FF2B5EF4-FFF2-40B4-BE49-F238E27FC236}">
                  <a16:creationId xmlns:a16="http://schemas.microsoft.com/office/drawing/2014/main" id="{00000000-0008-0000-0300-000001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190500</xdr:rowOff>
    </xdr:from>
    <xdr:to>
      <xdr:col>1</xdr:col>
      <xdr:colOff>0</xdr:colOff>
      <xdr:row>3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</xdr:row>
      <xdr:rowOff>200025</xdr:rowOff>
    </xdr:from>
    <xdr:to>
      <xdr:col>1</xdr:col>
      <xdr:colOff>0</xdr:colOff>
      <xdr:row>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</xdr:row>
      <xdr:rowOff>190500</xdr:rowOff>
    </xdr:from>
    <xdr:to>
      <xdr:col>1</xdr:col>
      <xdr:colOff>0</xdr:colOff>
      <xdr:row>3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</xdr:row>
      <xdr:rowOff>190500</xdr:rowOff>
    </xdr:from>
    <xdr:to>
      <xdr:col>1</xdr:col>
      <xdr:colOff>0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</xdr:row>
      <xdr:rowOff>190500</xdr:rowOff>
    </xdr:from>
    <xdr:to>
      <xdr:col>1</xdr:col>
      <xdr:colOff>0</xdr:colOff>
      <xdr:row>3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32</xdr:row>
          <xdr:rowOff>0</xdr:rowOff>
        </xdr:from>
        <xdr:to>
          <xdr:col>7</xdr:col>
          <xdr:colOff>0</xdr:colOff>
          <xdr:row>32</xdr:row>
          <xdr:rowOff>0</xdr:rowOff>
        </xdr:to>
        <xdr:sp macro="" textlink="">
          <xdr:nvSpPr>
            <xdr:cNvPr id="30721" name="Object 1" hidden="1">
              <a:extLst>
                <a:ext uri="{63B3BB69-23CF-44E3-9099-C40C66FF867C}">
                  <a14:compatExt spid="_x0000_s30721"/>
                </a:ext>
                <a:ext uri="{FF2B5EF4-FFF2-40B4-BE49-F238E27FC236}">
                  <a16:creationId xmlns:a16="http://schemas.microsoft.com/office/drawing/2014/main" id="{00000000-0008-0000-0600-000001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8743</xdr:colOff>
      <xdr:row>26</xdr:row>
      <xdr:rowOff>85212</xdr:rowOff>
    </xdr:from>
    <xdr:to>
      <xdr:col>11</xdr:col>
      <xdr:colOff>620441</xdr:colOff>
      <xdr:row>36</xdr:row>
      <xdr:rowOff>7669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2731F7E-F4CF-8BF2-1F3B-662AFCAB78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18032" y="6735235"/>
          <a:ext cx="5496537" cy="233429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6" name="Picture 6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238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7" name="Picture 13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8" name="Picture 14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9" name="Picture 15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0" name="Picture 16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11" name="Picture 17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238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2" name="Picture 18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13" name="Picture 19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4" name="Picture 20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5" name="Picture 21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16" name="Picture 22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238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6" name="Picture 6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238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7" name="Picture 13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8" name="Picture 14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9" name="Picture 15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0" name="Picture 16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11" name="Picture 17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238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2" name="Picture 18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13" name="Picture 19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4" name="Picture 20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5" name="Picture 21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16" name="Picture 22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238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6" name="Picture 6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238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7" name="Picture 13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8" name="Picture 14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9" name="Picture 15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0" name="Picture 16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11" name="Picture 17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238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2" name="Picture 18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13" name="Picture 19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4" name="Picture 20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5" name="Picture 21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16" name="Picture 22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238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10900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10900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10900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10900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6" name="Picture 6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10900" y="1238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7" name="Picture 13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10900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8" name="Picture 14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10900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9" name="Picture 15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10900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0" name="Picture 16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10900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11" name="Picture 17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10900" y="1238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2" name="Picture 18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10900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13" name="Picture 19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10900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4" name="Picture 20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10900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5" name="Picture 21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10900" y="180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16" name="Picture 22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10900" y="1238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2.emf"/><Relationship Id="rId4" Type="http://schemas.openxmlformats.org/officeDocument/2006/relationships/oleObject" Target="../embeddings/oleObject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5" Type="http://schemas.openxmlformats.org/officeDocument/2006/relationships/image" Target="../media/image2.emf"/><Relationship Id="rId4" Type="http://schemas.openxmlformats.org/officeDocument/2006/relationships/oleObject" Target="../embeddings/oleObject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B1:S25"/>
  <sheetViews>
    <sheetView showGridLines="0" zoomScale="85" zoomScaleNormal="85" workbookViewId="0">
      <selection activeCell="K19" sqref="K19"/>
    </sheetView>
  </sheetViews>
  <sheetFormatPr baseColWidth="10" defaultColWidth="11.42578125" defaultRowHeight="12.75" x14ac:dyDescent="0.2"/>
  <cols>
    <col min="1" max="1" width="11.42578125" style="152"/>
    <col min="2" max="2" width="14.28515625" style="152" customWidth="1"/>
    <col min="3" max="3" width="21.85546875" style="152" bestFit="1" customWidth="1"/>
    <col min="4" max="4" width="16.140625" style="152" customWidth="1"/>
    <col min="5" max="5" width="12.42578125" style="152" customWidth="1"/>
    <col min="6" max="6" width="3" style="152" customWidth="1"/>
    <col min="7" max="7" width="15.28515625" style="152" customWidth="1"/>
    <col min="8" max="8" width="12.140625" style="152" customWidth="1"/>
    <col min="9" max="9" width="3" style="152" customWidth="1"/>
    <col min="10" max="10" width="15.5703125" style="152" customWidth="1"/>
    <col min="11" max="11" width="12.42578125" style="152" customWidth="1"/>
    <col min="12" max="12" width="3" style="152" customWidth="1"/>
    <col min="13" max="13" width="17.7109375" style="152" customWidth="1"/>
    <col min="14" max="14" width="12.42578125" style="152" customWidth="1"/>
    <col min="15" max="16384" width="11.42578125" style="152"/>
  </cols>
  <sheetData>
    <row r="1" spans="2:19" x14ac:dyDescent="0.2">
      <c r="B1" s="507"/>
      <c r="C1" s="507"/>
      <c r="D1" s="507"/>
      <c r="E1" s="507"/>
      <c r="F1" s="507"/>
      <c r="G1" s="507"/>
      <c r="H1" s="507"/>
      <c r="I1" s="507"/>
      <c r="J1" s="507"/>
      <c r="K1" s="507"/>
      <c r="L1" s="507"/>
      <c r="M1" s="507"/>
      <c r="N1" s="507"/>
    </row>
    <row r="2" spans="2:19" ht="24.95" customHeight="1" x14ac:dyDescent="0.2">
      <c r="B2" s="719" t="s">
        <v>221</v>
      </c>
      <c r="C2" s="719"/>
      <c r="D2" s="719"/>
      <c r="E2" s="719"/>
      <c r="F2" s="719"/>
      <c r="G2" s="719"/>
      <c r="H2" s="719"/>
      <c r="I2" s="719"/>
      <c r="J2" s="719"/>
      <c r="K2" s="719"/>
      <c r="L2" s="719"/>
      <c r="M2" s="719"/>
      <c r="N2" s="719"/>
    </row>
    <row r="3" spans="2:19" ht="18" customHeight="1" x14ac:dyDescent="0.2">
      <c r="B3" s="720" t="s">
        <v>0</v>
      </c>
      <c r="C3" s="720"/>
      <c r="D3" s="720"/>
      <c r="E3" s="720"/>
      <c r="F3" s="720"/>
      <c r="G3" s="720"/>
      <c r="H3" s="720"/>
      <c r="I3" s="720"/>
      <c r="J3" s="720"/>
      <c r="K3" s="720"/>
      <c r="L3" s="720"/>
      <c r="M3" s="720"/>
      <c r="N3" s="720"/>
      <c r="Q3"/>
      <c r="R3"/>
      <c r="S3"/>
    </row>
    <row r="4" spans="2:19" ht="21" customHeight="1" x14ac:dyDescent="0.25">
      <c r="B4" s="343"/>
      <c r="C4" s="343"/>
      <c r="D4" s="718" t="s">
        <v>1</v>
      </c>
      <c r="E4" s="718"/>
      <c r="G4" s="718" t="s">
        <v>2</v>
      </c>
      <c r="H4" s="718"/>
      <c r="J4" s="718" t="s">
        <v>3</v>
      </c>
      <c r="K4" s="718"/>
      <c r="M4" s="718" t="s">
        <v>4</v>
      </c>
      <c r="N4" s="718"/>
      <c r="Q4"/>
      <c r="R4"/>
      <c r="S4"/>
    </row>
    <row r="5" spans="2:19" ht="15.75" thickBot="1" x14ac:dyDescent="0.3">
      <c r="B5" s="344"/>
      <c r="C5" s="344"/>
      <c r="D5" s="345" t="s">
        <v>231</v>
      </c>
      <c r="E5" s="345" t="s">
        <v>213</v>
      </c>
      <c r="G5" s="345" t="s">
        <v>231</v>
      </c>
      <c r="H5" s="345" t="s">
        <v>213</v>
      </c>
      <c r="J5" s="346" t="s">
        <v>231</v>
      </c>
      <c r="K5" s="345" t="s">
        <v>213</v>
      </c>
      <c r="M5" s="345" t="s">
        <v>231</v>
      </c>
      <c r="N5" s="345" t="s">
        <v>213</v>
      </c>
      <c r="Q5"/>
      <c r="R5"/>
      <c r="S5"/>
    </row>
    <row r="6" spans="2:19" ht="12.75" customHeight="1" x14ac:dyDescent="0.2">
      <c r="B6" s="717" t="s">
        <v>5</v>
      </c>
      <c r="C6" s="347" t="s">
        <v>6</v>
      </c>
      <c r="D6" s="350">
        <v>4.6653671501396543E-2</v>
      </c>
      <c r="E6" s="350">
        <v>3.1185226754680606E-2</v>
      </c>
      <c r="F6" s="348"/>
      <c r="G6" s="503">
        <v>8.7641368406801812E-2</v>
      </c>
      <c r="H6" s="503">
        <v>6.8561943316434171E-2</v>
      </c>
      <c r="I6" s="348"/>
      <c r="J6" s="503">
        <v>9.0826836048264692E-2</v>
      </c>
      <c r="K6" s="350">
        <v>3.6433128938074599E-2</v>
      </c>
      <c r="L6" s="348"/>
      <c r="M6" s="503">
        <v>0.16926608759977357</v>
      </c>
      <c r="N6" s="503">
        <v>9.8689283826105534E-3</v>
      </c>
      <c r="Q6"/>
      <c r="R6"/>
      <c r="S6"/>
    </row>
    <row r="7" spans="2:19" x14ac:dyDescent="0.2">
      <c r="B7" s="717"/>
      <c r="C7" s="349" t="s">
        <v>7</v>
      </c>
      <c r="D7" s="350">
        <v>3.1841537336765313E-3</v>
      </c>
      <c r="E7" s="350">
        <v>-4.8007630764986819E-3</v>
      </c>
      <c r="F7" s="322"/>
      <c r="G7" s="326">
        <v>3.9137306674962069E-2</v>
      </c>
      <c r="H7" s="326">
        <v>2.4137101683834539E-2</v>
      </c>
      <c r="I7" s="322"/>
      <c r="J7" s="351">
        <v>-7.001167723319246E-2</v>
      </c>
      <c r="K7" s="351">
        <v>-0.11586557845381829</v>
      </c>
      <c r="L7" s="322"/>
      <c r="M7" s="326"/>
      <c r="N7" s="153"/>
      <c r="Q7"/>
      <c r="R7"/>
      <c r="S7"/>
    </row>
    <row r="8" spans="2:19" x14ac:dyDescent="0.2">
      <c r="B8" s="717"/>
      <c r="C8" s="352" t="s">
        <v>8</v>
      </c>
      <c r="D8" s="351">
        <v>0.11798250060138571</v>
      </c>
      <c r="E8" s="351">
        <v>8.41568198431768E-2</v>
      </c>
      <c r="F8" s="322"/>
      <c r="G8" s="351">
        <v>0.17684182300442242</v>
      </c>
      <c r="H8" s="351">
        <v>0.1418359482853695</v>
      </c>
      <c r="I8" s="322"/>
      <c r="J8" s="326">
        <v>0.46477136335110081</v>
      </c>
      <c r="K8" s="326">
        <v>0.31206827734526055</v>
      </c>
      <c r="L8" s="322"/>
      <c r="M8" s="326"/>
      <c r="N8" s="153"/>
      <c r="Q8"/>
      <c r="R8"/>
      <c r="S8"/>
    </row>
    <row r="9" spans="2:19" ht="13.5" thickBot="1" x14ac:dyDescent="0.25">
      <c r="B9" s="353"/>
      <c r="C9" s="353"/>
      <c r="D9" s="354"/>
      <c r="E9" s="354"/>
      <c r="F9" s="322"/>
      <c r="G9" s="354"/>
      <c r="H9" s="354"/>
      <c r="I9" s="322"/>
      <c r="J9" s="354"/>
      <c r="K9" s="354"/>
      <c r="L9" s="322"/>
      <c r="M9" s="323"/>
      <c r="N9" s="153"/>
      <c r="Q9"/>
      <c r="R9"/>
      <c r="S9"/>
    </row>
    <row r="10" spans="2:19" ht="12.75" customHeight="1" x14ac:dyDescent="0.2">
      <c r="B10" s="717" t="s">
        <v>9</v>
      </c>
      <c r="C10" s="347" t="s">
        <v>6</v>
      </c>
      <c r="D10" s="350">
        <v>6.5686449118431911E-2</v>
      </c>
      <c r="E10" s="350">
        <v>8.0827084163044738E-2</v>
      </c>
      <c r="F10" s="348"/>
      <c r="G10" s="503">
        <v>0.10715849169960268</v>
      </c>
      <c r="H10" s="503">
        <v>0.1186134104396761</v>
      </c>
      <c r="I10" s="348"/>
      <c r="J10" s="708">
        <v>0.11050391701281836</v>
      </c>
      <c r="K10" s="350">
        <v>8.2147364602545014E-2</v>
      </c>
      <c r="L10" s="322"/>
      <c r="M10" s="324"/>
      <c r="N10" s="154"/>
      <c r="Q10"/>
      <c r="R10"/>
      <c r="S10"/>
    </row>
    <row r="11" spans="2:19" x14ac:dyDescent="0.2">
      <c r="B11" s="717"/>
      <c r="C11" s="349" t="s">
        <v>7</v>
      </c>
      <c r="D11" s="350">
        <v>1.9996915388970304E-2</v>
      </c>
      <c r="E11" s="350">
        <v>1.7025180909822968E-2</v>
      </c>
      <c r="F11" s="322"/>
      <c r="G11" s="326">
        <v>5.6229498246225029E-2</v>
      </c>
      <c r="H11" s="326">
        <v>4.7200972528458562E-2</v>
      </c>
      <c r="I11" s="322"/>
      <c r="J11" s="351">
        <v>-5.398185389837229E-2</v>
      </c>
      <c r="K11" s="351">
        <v>-9.2423583577080359E-2</v>
      </c>
      <c r="L11" s="322"/>
      <c r="M11" s="325"/>
      <c r="N11" s="155"/>
      <c r="Q11"/>
      <c r="R11"/>
      <c r="S11"/>
    </row>
    <row r="12" spans="2:19" x14ac:dyDescent="0.2">
      <c r="B12" s="717"/>
      <c r="C12" s="352" t="s">
        <v>8</v>
      </c>
      <c r="D12" s="351">
        <v>0.14093621691122871</v>
      </c>
      <c r="E12" s="351">
        <v>0.18093172902634969</v>
      </c>
      <c r="F12" s="322"/>
      <c r="G12" s="351">
        <v>0.20121088759594152</v>
      </c>
      <c r="H12" s="351">
        <v>0.24412578402999996</v>
      </c>
      <c r="I12" s="322"/>
      <c r="J12" s="709">
        <v>0.49393267186626466</v>
      </c>
      <c r="K12" s="709">
        <v>0.41379355161414177</v>
      </c>
      <c r="L12" s="322"/>
      <c r="M12" s="323"/>
      <c r="N12" s="323"/>
      <c r="Q12"/>
      <c r="R12"/>
      <c r="S12"/>
    </row>
    <row r="13" spans="2:19" x14ac:dyDescent="0.2">
      <c r="Q13"/>
      <c r="R13"/>
      <c r="S13"/>
    </row>
    <row r="14" spans="2:19" ht="12.75" customHeight="1" x14ac:dyDescent="0.2">
      <c r="C14" s="156" t="s">
        <v>10</v>
      </c>
      <c r="G14" s="265"/>
      <c r="Q14"/>
      <c r="R14"/>
      <c r="S14"/>
    </row>
    <row r="15" spans="2:19" x14ac:dyDescent="0.2">
      <c r="Q15"/>
      <c r="R15"/>
      <c r="S15"/>
    </row>
    <row r="16" spans="2:19" x14ac:dyDescent="0.2">
      <c r="Q16"/>
      <c r="R16"/>
      <c r="S16"/>
    </row>
    <row r="17" spans="17:19" x14ac:dyDescent="0.2">
      <c r="Q17"/>
      <c r="R17"/>
      <c r="S17"/>
    </row>
    <row r="18" spans="17:19" x14ac:dyDescent="0.2">
      <c r="Q18"/>
      <c r="R18"/>
      <c r="S18"/>
    </row>
    <row r="19" spans="17:19" x14ac:dyDescent="0.2">
      <c r="Q19"/>
      <c r="R19"/>
      <c r="S19"/>
    </row>
    <row r="20" spans="17:19" x14ac:dyDescent="0.2">
      <c r="Q20"/>
      <c r="R20"/>
      <c r="S20"/>
    </row>
    <row r="21" spans="17:19" x14ac:dyDescent="0.2">
      <c r="Q21"/>
      <c r="R21"/>
      <c r="S21"/>
    </row>
    <row r="22" spans="17:19" x14ac:dyDescent="0.2">
      <c r="Q22"/>
      <c r="R22"/>
      <c r="S22"/>
    </row>
    <row r="23" spans="17:19" x14ac:dyDescent="0.2">
      <c r="Q23"/>
      <c r="R23"/>
      <c r="S23"/>
    </row>
    <row r="24" spans="17:19" x14ac:dyDescent="0.2">
      <c r="Q24"/>
      <c r="R24"/>
      <c r="S24"/>
    </row>
    <row r="25" spans="17:19" x14ac:dyDescent="0.2">
      <c r="Q25"/>
      <c r="R25"/>
      <c r="S25"/>
    </row>
  </sheetData>
  <mergeCells count="8">
    <mergeCell ref="B10:B12"/>
    <mergeCell ref="M4:N4"/>
    <mergeCell ref="B2:N2"/>
    <mergeCell ref="D4:E4"/>
    <mergeCell ref="G4:H4"/>
    <mergeCell ref="J4:K4"/>
    <mergeCell ref="B6:B8"/>
    <mergeCell ref="B3:N3"/>
  </mergeCells>
  <pageMargins left="0.7" right="0.7" top="0.75" bottom="0.75" header="0.3" footer="0.3"/>
  <headerFooter>
    <oddFooter>&amp;L_x000D_&amp;1#&amp;"Aptos"&amp;14&amp;K000000 Interna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C1:S48"/>
  <sheetViews>
    <sheetView showGridLines="0" zoomScale="88" zoomScaleNormal="145" workbookViewId="0">
      <selection activeCell="M20" sqref="M20"/>
    </sheetView>
  </sheetViews>
  <sheetFormatPr baseColWidth="10" defaultColWidth="11.42578125" defaultRowHeight="12.75" x14ac:dyDescent="0.2"/>
  <cols>
    <col min="1" max="1" width="11.42578125" style="152"/>
    <col min="2" max="2" width="11.42578125" style="152" customWidth="1"/>
    <col min="3" max="3" width="27.42578125" style="152" customWidth="1"/>
    <col min="4" max="4" width="11.42578125" style="152"/>
    <col min="5" max="5" width="26.42578125" style="152" bestFit="1" customWidth="1"/>
    <col min="6" max="7" width="11.42578125" style="152"/>
    <col min="8" max="8" width="4.28515625" style="152" customWidth="1"/>
    <col min="9" max="9" width="16.140625" style="152" customWidth="1"/>
    <col min="10" max="12" width="11.42578125" style="152"/>
    <col min="13" max="13" width="33" style="152" bestFit="1" customWidth="1"/>
    <col min="14" max="18" width="11.42578125" style="152"/>
    <col min="19" max="19" width="16.85546875" style="152" customWidth="1"/>
    <col min="20" max="16384" width="11.42578125" style="152"/>
  </cols>
  <sheetData>
    <row r="1" spans="3:19" x14ac:dyDescent="0.2">
      <c r="J1"/>
      <c r="K1"/>
      <c r="L1"/>
      <c r="M1"/>
    </row>
    <row r="2" spans="3:19" x14ac:dyDescent="0.2">
      <c r="J2"/>
      <c r="K2"/>
      <c r="L2"/>
      <c r="M2"/>
    </row>
    <row r="3" spans="3:19" ht="24.95" customHeight="1" x14ac:dyDescent="0.2">
      <c r="C3" s="719" t="s">
        <v>222</v>
      </c>
      <c r="D3" s="719"/>
      <c r="E3" s="719"/>
      <c r="F3" s="719"/>
      <c r="G3" s="719"/>
      <c r="H3" s="719"/>
      <c r="I3" s="719"/>
      <c r="M3" s="721"/>
      <c r="N3" s="721"/>
      <c r="O3" s="721"/>
      <c r="P3" s="721"/>
      <c r="Q3" s="721"/>
      <c r="R3" s="721"/>
      <c r="S3" s="721"/>
    </row>
    <row r="4" spans="3:19" x14ac:dyDescent="0.2">
      <c r="C4" s="122"/>
      <c r="D4" s="118"/>
      <c r="E4" s="120"/>
      <c r="F4" s="120"/>
      <c r="G4" s="120"/>
      <c r="H4" s="120"/>
      <c r="I4" s="120"/>
      <c r="M4" s="668"/>
      <c r="N4" s="669"/>
      <c r="O4" s="670"/>
      <c r="P4" s="670"/>
      <c r="Q4" s="670"/>
      <c r="R4" s="670"/>
      <c r="S4" s="670"/>
    </row>
    <row r="5" spans="3:19" s="258" customFormat="1" ht="21" customHeight="1" x14ac:dyDescent="0.2">
      <c r="C5" s="123"/>
      <c r="D5" s="119"/>
      <c r="E5" s="723" t="s">
        <v>5</v>
      </c>
      <c r="F5" s="723"/>
      <c r="G5" s="723"/>
      <c r="H5" s="157"/>
      <c r="I5" s="557" t="s">
        <v>11</v>
      </c>
      <c r="M5" s="680"/>
      <c r="N5" s="680"/>
      <c r="O5" s="722"/>
      <c r="P5" s="722"/>
      <c r="Q5" s="722"/>
      <c r="R5" s="680"/>
      <c r="S5" s="673"/>
    </row>
    <row r="6" spans="3:19" x14ac:dyDescent="0.2">
      <c r="C6" s="158" t="s">
        <v>12</v>
      </c>
      <c r="D6" s="121"/>
      <c r="E6" s="371" t="s">
        <v>223</v>
      </c>
      <c r="F6" s="371" t="s">
        <v>224</v>
      </c>
      <c r="G6" s="504" t="s">
        <v>13</v>
      </c>
      <c r="H6" s="159"/>
      <c r="I6" s="373" t="s">
        <v>13</v>
      </c>
      <c r="M6" s="348"/>
      <c r="N6" s="348"/>
      <c r="O6" s="348"/>
      <c r="P6" s="348"/>
      <c r="Q6" s="348"/>
      <c r="R6" s="348"/>
      <c r="S6" s="348"/>
    </row>
    <row r="7" spans="3:19" ht="14.1" customHeight="1" x14ac:dyDescent="0.2">
      <c r="C7" s="611" t="s">
        <v>14</v>
      </c>
      <c r="D7" s="356"/>
      <c r="E7" s="370">
        <v>76318.440316604392</v>
      </c>
      <c r="F7" s="370">
        <v>72916.61262423858</v>
      </c>
      <c r="G7" s="505">
        <v>4.6653671501396543E-2</v>
      </c>
      <c r="H7" s="359"/>
      <c r="I7" s="505">
        <v>6.5686449118431911E-2</v>
      </c>
      <c r="M7" s="348"/>
      <c r="N7" s="348"/>
      <c r="O7" s="348"/>
      <c r="P7" s="348"/>
      <c r="Q7" s="348"/>
      <c r="R7" s="348"/>
      <c r="S7" s="348"/>
    </row>
    <row r="8" spans="3:19" ht="14.1" customHeight="1" x14ac:dyDescent="0.2">
      <c r="C8" s="367" t="s">
        <v>15</v>
      </c>
      <c r="D8" s="360"/>
      <c r="E8" s="370">
        <v>35937.940867941063</v>
      </c>
      <c r="F8" s="370">
        <v>33042.087136299029</v>
      </c>
      <c r="G8" s="505">
        <v>8.7641368406801812E-2</v>
      </c>
      <c r="H8" s="359"/>
      <c r="I8" s="505">
        <v>0.10715849169960268</v>
      </c>
      <c r="M8" s="348"/>
      <c r="N8" s="348"/>
      <c r="O8" s="348"/>
      <c r="P8" s="348"/>
      <c r="Q8" s="348"/>
      <c r="R8" s="348"/>
      <c r="S8" s="348"/>
    </row>
    <row r="9" spans="3:19" ht="14.1" customHeight="1" x14ac:dyDescent="0.2">
      <c r="C9" s="367" t="s">
        <v>16</v>
      </c>
      <c r="D9" s="360"/>
      <c r="E9" s="370">
        <v>10653.57387996529</v>
      </c>
      <c r="F9" s="370">
        <v>9766.512454497326</v>
      </c>
      <c r="G9" s="505">
        <v>9.0826836048264692E-2</v>
      </c>
      <c r="H9" s="359"/>
      <c r="I9" s="505">
        <v>0.11050391701281836</v>
      </c>
      <c r="M9" s="348"/>
      <c r="N9" s="348"/>
      <c r="O9" s="348"/>
      <c r="P9" s="348"/>
      <c r="Q9" s="348"/>
      <c r="R9" s="348"/>
      <c r="S9" s="348"/>
    </row>
    <row r="10" spans="3:19" ht="15.75" customHeight="1" thickBot="1" x14ac:dyDescent="0.25">
      <c r="C10" s="619" t="s">
        <v>17</v>
      </c>
      <c r="D10" s="613"/>
      <c r="E10" s="620">
        <v>15008.4742406687</v>
      </c>
      <c r="F10" s="621">
        <v>13387.691222129419</v>
      </c>
      <c r="G10" s="622">
        <v>0.12106516289083324</v>
      </c>
      <c r="H10" s="623"/>
      <c r="I10" s="624">
        <v>0.14356754471946731</v>
      </c>
      <c r="M10" s="348"/>
      <c r="N10" s="348"/>
      <c r="O10" s="348"/>
      <c r="P10" s="348"/>
      <c r="Q10" s="348"/>
      <c r="R10" s="348"/>
      <c r="S10" s="348"/>
    </row>
    <row r="12" spans="3:19" ht="24.95" customHeight="1" x14ac:dyDescent="0.2">
      <c r="C12" s="719" t="s">
        <v>225</v>
      </c>
      <c r="D12" s="719"/>
      <c r="E12" s="719"/>
      <c r="F12" s="719"/>
      <c r="G12" s="719"/>
      <c r="H12" s="719"/>
      <c r="I12" s="719"/>
    </row>
    <row r="13" spans="3:19" x14ac:dyDescent="0.2">
      <c r="C13" s="122"/>
      <c r="D13" s="118"/>
      <c r="E13" s="120"/>
      <c r="F13" s="120"/>
      <c r="G13" s="120"/>
      <c r="H13" s="120"/>
      <c r="I13" s="120"/>
    </row>
    <row r="14" spans="3:19" s="258" customFormat="1" ht="21" customHeight="1" x14ac:dyDescent="0.2">
      <c r="C14" s="123"/>
      <c r="D14" s="119"/>
      <c r="E14" s="723" t="s">
        <v>5</v>
      </c>
      <c r="F14" s="723"/>
      <c r="G14" s="723"/>
      <c r="H14" s="157"/>
      <c r="I14" s="557" t="s">
        <v>11</v>
      </c>
    </row>
    <row r="15" spans="3:19" x14ac:dyDescent="0.2">
      <c r="C15" s="158" t="s">
        <v>12</v>
      </c>
      <c r="D15" s="121"/>
      <c r="E15" s="371" t="s">
        <v>213</v>
      </c>
      <c r="F15" s="371" t="s">
        <v>214</v>
      </c>
      <c r="G15" s="504" t="s">
        <v>13</v>
      </c>
      <c r="H15" s="159"/>
      <c r="I15" s="373" t="s">
        <v>13</v>
      </c>
    </row>
    <row r="16" spans="3:19" ht="14.1" customHeight="1" x14ac:dyDescent="0.2">
      <c r="C16" s="611" t="s">
        <v>14</v>
      </c>
      <c r="D16" s="356"/>
      <c r="E16" s="370">
        <v>147152.72591054381</v>
      </c>
      <c r="F16" s="370">
        <v>142702.51560300088</v>
      </c>
      <c r="G16" s="505">
        <v>3.1185226754680606E-2</v>
      </c>
      <c r="H16" s="359"/>
      <c r="I16" s="505">
        <v>8.0827084163044738E-2</v>
      </c>
    </row>
    <row r="17" spans="3:9" ht="14.1" customHeight="1" x14ac:dyDescent="0.2">
      <c r="C17" s="367" t="s">
        <v>15</v>
      </c>
      <c r="D17" s="360"/>
      <c r="E17" s="370">
        <v>69152.9841293871</v>
      </c>
      <c r="F17" s="370">
        <v>64715.933935248489</v>
      </c>
      <c r="G17" s="505">
        <v>6.8561943316434171E-2</v>
      </c>
      <c r="H17" s="359"/>
      <c r="I17" s="505">
        <v>0.1186134104396761</v>
      </c>
    </row>
    <row r="18" spans="3:9" ht="14.1" customHeight="1" x14ac:dyDescent="0.2">
      <c r="C18" s="367" t="s">
        <v>16</v>
      </c>
      <c r="D18" s="360"/>
      <c r="E18" s="370">
        <v>19677.505997297492</v>
      </c>
      <c r="F18" s="370">
        <v>18985.794112408381</v>
      </c>
      <c r="G18" s="505">
        <v>3.6433128938074599E-2</v>
      </c>
      <c r="H18" s="359"/>
      <c r="I18" s="505">
        <v>8.2147364602545014E-2</v>
      </c>
    </row>
    <row r="19" spans="3:9" s="258" customFormat="1" ht="14.25" customHeight="1" thickBot="1" x14ac:dyDescent="0.25">
      <c r="C19" s="619" t="s">
        <v>18</v>
      </c>
      <c r="D19" s="613"/>
      <c r="E19" s="620">
        <v>28367.063307189135</v>
      </c>
      <c r="F19" s="621">
        <v>26583.816687591701</v>
      </c>
      <c r="G19" s="622">
        <v>6.7080157847679622E-2</v>
      </c>
      <c r="H19" s="623"/>
      <c r="I19" s="624">
        <v>0.12017001403490912</v>
      </c>
    </row>
    <row r="21" spans="3:9" ht="24.95" customHeight="1" x14ac:dyDescent="0.2">
      <c r="C21" s="719" t="s">
        <v>19</v>
      </c>
      <c r="D21" s="719"/>
      <c r="E21" s="719"/>
      <c r="F21" s="719"/>
      <c r="G21" s="719"/>
      <c r="H21" s="719"/>
      <c r="I21" s="719"/>
    </row>
    <row r="22" spans="3:9" ht="18" customHeight="1" x14ac:dyDescent="0.2">
      <c r="C22" s="705"/>
      <c r="D22" s="706"/>
      <c r="E22" s="707"/>
      <c r="F22" s="707"/>
      <c r="G22" s="707"/>
      <c r="H22" s="707"/>
      <c r="I22" s="707"/>
    </row>
    <row r="23" spans="3:9" s="258" customFormat="1" ht="21" customHeight="1" x14ac:dyDescent="0.2">
      <c r="C23" s="123"/>
      <c r="D23" s="119"/>
      <c r="E23" s="723" t="s">
        <v>5</v>
      </c>
      <c r="F23" s="723"/>
      <c r="G23" s="723"/>
      <c r="H23" s="157"/>
      <c r="I23" s="704" t="s">
        <v>11</v>
      </c>
    </row>
    <row r="24" spans="3:9" x14ac:dyDescent="0.2">
      <c r="C24" s="158" t="s">
        <v>12</v>
      </c>
      <c r="D24" s="121"/>
      <c r="E24" s="371" t="s">
        <v>223</v>
      </c>
      <c r="F24" s="371" t="s">
        <v>224</v>
      </c>
      <c r="G24" s="372" t="s">
        <v>13</v>
      </c>
      <c r="H24" s="159"/>
      <c r="I24" s="373" t="s">
        <v>13</v>
      </c>
    </row>
    <row r="25" spans="3:9" ht="14.1" customHeight="1" x14ac:dyDescent="0.2">
      <c r="C25" s="611" t="s">
        <v>14</v>
      </c>
      <c r="D25" s="356"/>
      <c r="E25" s="370">
        <v>45450.284839296626</v>
      </c>
      <c r="F25" s="357">
        <v>45306.02349542563</v>
      </c>
      <c r="G25" s="358">
        <v>3.1841537336765313E-3</v>
      </c>
      <c r="H25" s="359"/>
      <c r="I25" s="374">
        <v>1.9996915388970304E-2</v>
      </c>
    </row>
    <row r="26" spans="3:9" ht="14.1" customHeight="1" x14ac:dyDescent="0.2">
      <c r="C26" s="367" t="s">
        <v>15</v>
      </c>
      <c r="D26" s="360"/>
      <c r="E26" s="366">
        <v>22241.255167632713</v>
      </c>
      <c r="F26" s="362">
        <v>21403.57681777437</v>
      </c>
      <c r="G26" s="365">
        <v>3.9137306674962069E-2</v>
      </c>
      <c r="H26" s="361"/>
      <c r="I26" s="363">
        <v>5.6229498246225029E-2</v>
      </c>
    </row>
    <row r="27" spans="3:9" ht="14.1" customHeight="1" x14ac:dyDescent="0.2">
      <c r="C27" s="367" t="s">
        <v>16</v>
      </c>
      <c r="D27" s="360"/>
      <c r="E27" s="357">
        <v>6351.0650241278709</v>
      </c>
      <c r="F27" s="368">
        <v>6829.1879248900914</v>
      </c>
      <c r="G27" s="369">
        <v>-7.001167723319246E-2</v>
      </c>
      <c r="H27" s="361"/>
      <c r="I27" s="364">
        <v>-5.398185389837229E-2</v>
      </c>
    </row>
    <row r="28" spans="3:9" s="258" customFormat="1" ht="18.75" customHeight="1" thickBot="1" x14ac:dyDescent="0.25">
      <c r="C28" s="612" t="s">
        <v>17</v>
      </c>
      <c r="D28" s="613"/>
      <c r="E28" s="614">
        <v>8955.762126364174</v>
      </c>
      <c r="F28" s="615">
        <v>8925.6758048368938</v>
      </c>
      <c r="G28" s="616">
        <v>3.370761182136528E-3</v>
      </c>
      <c r="H28" s="617"/>
      <c r="I28" s="618">
        <v>2.1514006596691893E-2</v>
      </c>
    </row>
    <row r="29" spans="3:9" x14ac:dyDescent="0.2">
      <c r="C29" s="355"/>
    </row>
    <row r="30" spans="3:9" ht="24.75" customHeight="1" x14ac:dyDescent="0.2">
      <c r="C30" s="719" t="s">
        <v>20</v>
      </c>
      <c r="D30" s="719"/>
      <c r="E30" s="719"/>
      <c r="F30" s="719"/>
      <c r="G30" s="719"/>
      <c r="H30" s="719"/>
      <c r="I30" s="719"/>
    </row>
    <row r="31" spans="3:9" x14ac:dyDescent="0.2">
      <c r="C31" s="122"/>
      <c r="D31" s="118"/>
      <c r="E31" s="120"/>
      <c r="F31" s="120"/>
      <c r="G31" s="120"/>
      <c r="H31" s="120"/>
      <c r="I31" s="120"/>
    </row>
    <row r="32" spans="3:9" ht="21" customHeight="1" x14ac:dyDescent="0.2">
      <c r="C32" s="123"/>
      <c r="D32" s="119"/>
      <c r="E32" s="723" t="s">
        <v>5</v>
      </c>
      <c r="F32" s="723"/>
      <c r="G32" s="723"/>
      <c r="H32" s="157"/>
      <c r="I32" s="557" t="s">
        <v>11</v>
      </c>
    </row>
    <row r="33" spans="3:9" x14ac:dyDescent="0.2">
      <c r="C33" s="158" t="s">
        <v>12</v>
      </c>
      <c r="D33" s="121"/>
      <c r="E33" s="371" t="s">
        <v>223</v>
      </c>
      <c r="F33" s="371" t="s">
        <v>224</v>
      </c>
      <c r="G33" s="371" t="s">
        <v>13</v>
      </c>
      <c r="H33" s="159"/>
      <c r="I33" s="373" t="s">
        <v>13</v>
      </c>
    </row>
    <row r="34" spans="3:9" ht="13.5" customHeight="1" x14ac:dyDescent="0.2">
      <c r="C34" s="611" t="s">
        <v>14</v>
      </c>
      <c r="D34" s="356"/>
      <c r="E34" s="370">
        <v>30868.155477307751</v>
      </c>
      <c r="F34" s="357">
        <v>27610.589128812964</v>
      </c>
      <c r="G34" s="358">
        <v>0.11798250060138571</v>
      </c>
      <c r="H34" s="359"/>
      <c r="I34" s="374">
        <v>0.14093621691122871</v>
      </c>
    </row>
    <row r="35" spans="3:9" ht="13.5" customHeight="1" x14ac:dyDescent="0.2">
      <c r="C35" s="367" t="s">
        <v>15</v>
      </c>
      <c r="D35" s="360"/>
      <c r="E35" s="366">
        <v>13696.685700308346</v>
      </c>
      <c r="F35" s="362">
        <v>11638.510318524664</v>
      </c>
      <c r="G35" s="365">
        <v>0.17684182300442242</v>
      </c>
      <c r="H35" s="361"/>
      <c r="I35" s="363">
        <v>0.20121088759594152</v>
      </c>
    </row>
    <row r="36" spans="3:9" ht="13.5" customHeight="1" x14ac:dyDescent="0.2">
      <c r="C36" s="367" t="s">
        <v>16</v>
      </c>
      <c r="D36" s="360"/>
      <c r="E36" s="357">
        <v>4302.5088558374218</v>
      </c>
      <c r="F36" s="368">
        <v>2937.3245296072359</v>
      </c>
      <c r="G36" s="369">
        <v>0.46477136335110081</v>
      </c>
      <c r="H36" s="361"/>
      <c r="I36" s="364">
        <v>0.49393267186626466</v>
      </c>
    </row>
    <row r="37" spans="3:9" ht="15.75" thickBot="1" x14ac:dyDescent="0.25">
      <c r="C37" s="619" t="s">
        <v>17</v>
      </c>
      <c r="D37" s="613"/>
      <c r="E37" s="614">
        <v>6052.7121143045242</v>
      </c>
      <c r="F37" s="615">
        <v>4462.0154172925231</v>
      </c>
      <c r="G37" s="616">
        <v>0.35649735562258766</v>
      </c>
      <c r="H37" s="617"/>
      <c r="I37" s="618">
        <v>0.38915713403025021</v>
      </c>
    </row>
    <row r="41" spans="3:9" ht="27.75" customHeight="1" x14ac:dyDescent="0.2">
      <c r="C41" s="721"/>
      <c r="D41" s="721"/>
      <c r="E41" s="721"/>
      <c r="F41" s="721"/>
      <c r="G41" s="721"/>
      <c r="H41" s="721"/>
      <c r="I41" s="721"/>
    </row>
    <row r="42" spans="3:9" x14ac:dyDescent="0.2">
      <c r="C42" s="668"/>
      <c r="D42" s="669"/>
      <c r="E42" s="670"/>
      <c r="F42" s="670"/>
      <c r="G42" s="670"/>
      <c r="H42" s="670"/>
      <c r="I42" s="670"/>
    </row>
    <row r="43" spans="3:9" x14ac:dyDescent="0.2">
      <c r="C43" s="671"/>
      <c r="D43" s="672"/>
      <c r="E43" s="722"/>
      <c r="F43" s="722"/>
      <c r="G43" s="722"/>
      <c r="H43" s="356"/>
      <c r="I43" s="673"/>
    </row>
    <row r="44" spans="3:9" x14ac:dyDescent="0.2">
      <c r="C44" s="674"/>
      <c r="D44" s="675"/>
      <c r="E44" s="504"/>
      <c r="F44" s="504"/>
      <c r="G44" s="504"/>
      <c r="H44" s="676"/>
      <c r="I44" s="373"/>
    </row>
    <row r="45" spans="3:9" x14ac:dyDescent="0.2">
      <c r="C45" s="677"/>
      <c r="D45" s="356"/>
      <c r="E45" s="357"/>
      <c r="F45" s="357"/>
      <c r="G45" s="678"/>
      <c r="H45" s="359"/>
      <c r="I45" s="678"/>
    </row>
    <row r="46" spans="3:9" x14ac:dyDescent="0.2">
      <c r="C46" s="677"/>
      <c r="D46" s="360"/>
      <c r="E46" s="357"/>
      <c r="F46" s="357"/>
      <c r="G46" s="678"/>
      <c r="H46" s="359"/>
      <c r="I46" s="678"/>
    </row>
    <row r="47" spans="3:9" x14ac:dyDescent="0.2">
      <c r="C47" s="677"/>
      <c r="D47" s="360"/>
      <c r="E47" s="357"/>
      <c r="F47" s="357"/>
      <c r="G47" s="678"/>
      <c r="H47" s="359"/>
      <c r="I47" s="678"/>
    </row>
    <row r="48" spans="3:9" x14ac:dyDescent="0.2">
      <c r="C48" s="612"/>
      <c r="D48" s="679"/>
      <c r="E48" s="357"/>
      <c r="F48" s="357"/>
      <c r="G48" s="678"/>
      <c r="H48" s="359"/>
      <c r="I48" s="678"/>
    </row>
  </sheetData>
  <mergeCells count="12">
    <mergeCell ref="M3:S3"/>
    <mergeCell ref="O5:Q5"/>
    <mergeCell ref="C41:I41"/>
    <mergeCell ref="E43:G43"/>
    <mergeCell ref="C3:I3"/>
    <mergeCell ref="E5:G5"/>
    <mergeCell ref="C30:I30"/>
    <mergeCell ref="E32:G32"/>
    <mergeCell ref="E23:G23"/>
    <mergeCell ref="C12:I12"/>
    <mergeCell ref="E14:G14"/>
    <mergeCell ref="C21:I21"/>
  </mergeCells>
  <pageMargins left="0.7" right="0.7" top="0.75" bottom="0.75" header="0.3" footer="0.3"/>
  <pageSetup orientation="portrait" r:id="rId1"/>
  <headerFooter>
    <oddFooter>&amp;L_x000D_&amp;1#&amp;"Aptos"&amp;14&amp;K000000 Interna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A37"/>
  <sheetViews>
    <sheetView showGridLines="0" view="pageBreakPreview" zoomScale="110" zoomScaleNormal="100" zoomScaleSheetLayoutView="110" workbookViewId="0">
      <selection activeCell="C7" sqref="C7"/>
    </sheetView>
  </sheetViews>
  <sheetFormatPr baseColWidth="10" defaultColWidth="9.85546875" defaultRowHeight="11.25" x14ac:dyDescent="0.2"/>
  <cols>
    <col min="1" max="1" width="42.7109375" style="1" customWidth="1"/>
    <col min="2" max="2" width="1.7109375" style="27" customWidth="1"/>
    <col min="3" max="7" width="7.7109375" style="27" customWidth="1"/>
    <col min="8" max="8" width="7.7109375" style="27" hidden="1" customWidth="1"/>
    <col min="9" max="9" width="2.7109375" style="27" customWidth="1"/>
    <col min="10" max="11" width="7.7109375" style="27" customWidth="1"/>
    <col min="12" max="12" width="7.5703125" style="27" customWidth="1"/>
    <col min="13" max="14" width="7.7109375" style="27" customWidth="1"/>
    <col min="15" max="15" width="7.7109375" style="27" hidden="1" customWidth="1"/>
    <col min="16" max="16" width="11.7109375" style="27" customWidth="1"/>
    <col min="17" max="17" width="9.85546875" style="27"/>
    <col min="18" max="18" width="10.85546875" style="27" bestFit="1" customWidth="1"/>
    <col min="19" max="19" width="10" style="27" bestFit="1" customWidth="1"/>
    <col min="20" max="16384" width="9.85546875" style="27"/>
  </cols>
  <sheetData>
    <row r="1" spans="1:27" s="31" customFormat="1" ht="11.1" customHeight="1" x14ac:dyDescent="0.2">
      <c r="A1" s="724" t="s">
        <v>21</v>
      </c>
      <c r="B1" s="724"/>
      <c r="C1" s="724"/>
      <c r="D1" s="724"/>
      <c r="E1" s="724"/>
      <c r="F1" s="724"/>
      <c r="G1" s="724"/>
      <c r="H1" s="724"/>
      <c r="I1" s="724"/>
      <c r="J1" s="724"/>
      <c r="K1" s="724"/>
      <c r="L1" s="724"/>
      <c r="M1" s="724"/>
      <c r="N1" s="724"/>
      <c r="O1" s="142"/>
      <c r="P1" s="39"/>
    </row>
    <row r="2" spans="1:27" s="31" customFormat="1" ht="11.1" customHeight="1" x14ac:dyDescent="0.2">
      <c r="A2" s="725" t="s">
        <v>22</v>
      </c>
      <c r="B2" s="725"/>
      <c r="C2" s="725"/>
      <c r="D2" s="725"/>
      <c r="E2" s="725"/>
      <c r="F2" s="725"/>
      <c r="G2" s="725"/>
      <c r="H2" s="725"/>
      <c r="I2" s="725"/>
      <c r="J2" s="725"/>
      <c r="K2" s="725"/>
      <c r="L2" s="725"/>
      <c r="M2" s="725"/>
      <c r="N2" s="725"/>
      <c r="O2" s="143"/>
      <c r="P2" s="32"/>
    </row>
    <row r="3" spans="1:27" s="31" customFormat="1" ht="11.1" customHeight="1" x14ac:dyDescent="0.2">
      <c r="A3" s="727" t="s">
        <v>23</v>
      </c>
      <c r="B3" s="727"/>
      <c r="C3" s="727"/>
      <c r="D3" s="727"/>
      <c r="E3" s="727"/>
      <c r="F3" s="727"/>
      <c r="G3" s="727"/>
      <c r="H3" s="727"/>
      <c r="I3" s="727"/>
      <c r="J3" s="727"/>
      <c r="K3" s="727"/>
      <c r="L3" s="727"/>
      <c r="M3" s="727"/>
      <c r="N3" s="727"/>
      <c r="O3" s="727"/>
      <c r="P3" s="33"/>
    </row>
    <row r="4" spans="1:27" s="31" customFormat="1" ht="11.1" customHeight="1" x14ac:dyDescent="0.2">
      <c r="A4" s="2"/>
      <c r="B4" s="34"/>
      <c r="C4" s="34"/>
      <c r="D4" s="34"/>
      <c r="E4" s="34"/>
      <c r="F4" s="34"/>
      <c r="G4" s="34"/>
      <c r="H4" s="34"/>
      <c r="I4" s="34"/>
      <c r="J4" s="35"/>
      <c r="K4" s="35"/>
      <c r="L4" s="26"/>
    </row>
    <row r="5" spans="1:27" s="31" customFormat="1" ht="15" customHeight="1" x14ac:dyDescent="0.2">
      <c r="A5" s="2"/>
      <c r="B5" s="34"/>
      <c r="C5" s="729" t="e">
        <f>+#REF!</f>
        <v>#REF!</v>
      </c>
      <c r="D5" s="729"/>
      <c r="E5" s="729"/>
      <c r="F5" s="729"/>
      <c r="G5" s="729"/>
      <c r="H5" s="144"/>
      <c r="I5" s="34"/>
      <c r="J5" s="729" t="e">
        <f>+#REF!</f>
        <v>#REF!</v>
      </c>
      <c r="K5" s="729"/>
      <c r="L5" s="729"/>
      <c r="M5" s="729"/>
      <c r="N5" s="729"/>
      <c r="O5" s="144"/>
    </row>
    <row r="6" spans="1:27" s="69" customFormat="1" ht="15" customHeight="1" x14ac:dyDescent="0.2">
      <c r="A6" s="96"/>
      <c r="B6" s="68"/>
      <c r="C6" s="75" t="e">
        <f>+#REF!</f>
        <v>#REF!</v>
      </c>
      <c r="D6" s="38" t="s">
        <v>24</v>
      </c>
      <c r="E6" s="75" t="e">
        <f>+#REF!</f>
        <v>#REF!</v>
      </c>
      <c r="F6" s="38" t="s">
        <v>24</v>
      </c>
      <c r="G6" s="71" t="s">
        <v>25</v>
      </c>
      <c r="H6" s="38" t="s">
        <v>26</v>
      </c>
      <c r="I6" s="37"/>
      <c r="J6" s="75" t="e">
        <f>+C6</f>
        <v>#REF!</v>
      </c>
      <c r="K6" s="38" t="s">
        <v>24</v>
      </c>
      <c r="L6" s="75" t="e">
        <f>+E6</f>
        <v>#REF!</v>
      </c>
      <c r="M6" s="38" t="s">
        <v>24</v>
      </c>
      <c r="N6" s="71" t="s">
        <v>25</v>
      </c>
      <c r="O6" s="38" t="s">
        <v>26</v>
      </c>
      <c r="Q6" s="70"/>
      <c r="R6" s="70"/>
    </row>
    <row r="7" spans="1:27" s="31" customFormat="1" ht="12.95" customHeight="1" x14ac:dyDescent="0.2">
      <c r="A7" s="9" t="s">
        <v>14</v>
      </c>
      <c r="B7" s="41"/>
      <c r="C7" s="124" t="e">
        <v>#REF!</v>
      </c>
      <c r="D7" s="10" t="e">
        <v>#REF!</v>
      </c>
      <c r="E7" s="124" t="e">
        <v>#REF!</v>
      </c>
      <c r="F7" s="10" t="e">
        <v>#REF!</v>
      </c>
      <c r="G7" s="10" t="e">
        <v>#REF!</v>
      </c>
      <c r="H7" s="10" t="e">
        <v>#REF!</v>
      </c>
      <c r="I7" s="29"/>
      <c r="J7" s="124" t="e">
        <v>#REF!</v>
      </c>
      <c r="K7" s="10" t="e">
        <v>#REF!</v>
      </c>
      <c r="L7" s="124" t="e">
        <v>#REF!</v>
      </c>
      <c r="M7" s="10" t="e">
        <v>#REF!</v>
      </c>
      <c r="N7" s="10" t="e">
        <v>#REF!</v>
      </c>
      <c r="O7" s="10" t="e">
        <v>#REF!</v>
      </c>
      <c r="P7" s="148" t="e">
        <f>+C7-#REF!</f>
        <v>#REF!</v>
      </c>
      <c r="Q7" s="148" t="e">
        <v>#REF!</v>
      </c>
      <c r="R7" s="148" t="e">
        <v>#REF!</v>
      </c>
      <c r="S7" s="148" t="e">
        <v>#REF!</v>
      </c>
      <c r="T7" s="148" t="e">
        <v>#REF!</v>
      </c>
      <c r="U7" s="148" t="e">
        <v>#REF!</v>
      </c>
      <c r="V7" s="148" t="e">
        <v>#REF!</v>
      </c>
      <c r="W7" s="148" t="e">
        <v>#REF!</v>
      </c>
      <c r="X7" s="148" t="e">
        <v>#REF!</v>
      </c>
      <c r="Y7" s="148" t="e">
        <v>#REF!</v>
      </c>
      <c r="Z7" s="148" t="e">
        <v>#REF!</v>
      </c>
      <c r="AA7" s="148" t="e">
        <v>#REF!</v>
      </c>
    </row>
    <row r="8" spans="1:27" s="31" customFormat="1" ht="12.95" customHeight="1" x14ac:dyDescent="0.2">
      <c r="A8" s="97" t="s">
        <v>27</v>
      </c>
      <c r="B8" s="41"/>
      <c r="C8" s="126" t="e">
        <v>#REF!</v>
      </c>
      <c r="D8" s="22" t="e">
        <v>#REF!</v>
      </c>
      <c r="E8" s="126" t="e">
        <v>#REF!</v>
      </c>
      <c r="F8" s="22" t="e">
        <v>#REF!</v>
      </c>
      <c r="G8" s="22" t="e">
        <v>#REF!</v>
      </c>
      <c r="H8" s="11"/>
      <c r="I8" s="29"/>
      <c r="J8" s="126" t="e">
        <v>#REF!</v>
      </c>
      <c r="K8" s="22" t="e">
        <v>#REF!</v>
      </c>
      <c r="L8" s="126" t="e">
        <v>#REF!</v>
      </c>
      <c r="M8" s="22" t="e">
        <v>#REF!</v>
      </c>
      <c r="N8" s="22" t="e">
        <v>#REF!</v>
      </c>
      <c r="O8" s="11"/>
      <c r="P8" s="148" t="e">
        <v>#REF!</v>
      </c>
      <c r="Q8" s="148" t="e">
        <v>#REF!</v>
      </c>
      <c r="R8" s="148" t="e">
        <v>#REF!</v>
      </c>
      <c r="S8" s="148" t="e">
        <v>#REF!</v>
      </c>
      <c r="T8" s="148" t="e">
        <v>#REF!</v>
      </c>
      <c r="U8" s="148" t="e">
        <v>#REF!</v>
      </c>
      <c r="V8" s="148" t="e">
        <v>#REF!</v>
      </c>
      <c r="W8" s="148" t="e">
        <v>#REF!</v>
      </c>
      <c r="X8" s="148" t="e">
        <v>#REF!</v>
      </c>
      <c r="Y8" s="148" t="e">
        <v>#REF!</v>
      </c>
      <c r="Z8" s="148" t="e">
        <v>#REF!</v>
      </c>
      <c r="AA8" s="148" t="e">
        <v>#REF!</v>
      </c>
    </row>
    <row r="9" spans="1:27" s="31" customFormat="1" ht="12.95" customHeight="1" x14ac:dyDescent="0.2">
      <c r="A9" s="98" t="s">
        <v>15</v>
      </c>
      <c r="B9" s="41"/>
      <c r="C9" s="127" t="e">
        <v>#REF!</v>
      </c>
      <c r="D9" s="23" t="e">
        <v>#REF!</v>
      </c>
      <c r="E9" s="127" t="e">
        <v>#REF!</v>
      </c>
      <c r="F9" s="23" t="e">
        <v>#REF!</v>
      </c>
      <c r="G9" s="23" t="e">
        <v>#REF!</v>
      </c>
      <c r="H9" s="146"/>
      <c r="I9" s="29"/>
      <c r="J9" s="127" t="e">
        <v>#REF!</v>
      </c>
      <c r="K9" s="23" t="e">
        <v>#REF!</v>
      </c>
      <c r="L9" s="127" t="e">
        <v>#REF!</v>
      </c>
      <c r="M9" s="23" t="e">
        <v>#REF!</v>
      </c>
      <c r="N9" s="23" t="e">
        <v>#REF!</v>
      </c>
      <c r="O9" s="146"/>
      <c r="P9" s="148" t="e">
        <v>#REF!</v>
      </c>
      <c r="Q9" s="148" t="e">
        <v>#REF!</v>
      </c>
      <c r="R9" s="148" t="e">
        <v>#REF!</v>
      </c>
      <c r="S9" s="148" t="e">
        <v>#REF!</v>
      </c>
      <c r="T9" s="148" t="e">
        <v>#REF!</v>
      </c>
      <c r="U9" s="148" t="e">
        <v>#REF!</v>
      </c>
      <c r="V9" s="148" t="e">
        <v>#REF!</v>
      </c>
      <c r="W9" s="148" t="e">
        <v>#REF!</v>
      </c>
      <c r="X9" s="148" t="e">
        <v>#REF!</v>
      </c>
      <c r="Y9" s="148" t="e">
        <v>#REF!</v>
      </c>
      <c r="Z9" s="148" t="e">
        <v>#REF!</v>
      </c>
      <c r="AA9" s="148" t="e">
        <v>#REF!</v>
      </c>
    </row>
    <row r="10" spans="1:27" s="31" customFormat="1" ht="12.95" customHeight="1" x14ac:dyDescent="0.2">
      <c r="A10" s="99" t="s">
        <v>28</v>
      </c>
      <c r="B10" s="40"/>
      <c r="C10" s="125" t="e">
        <v>#REF!</v>
      </c>
      <c r="D10" s="12" t="e">
        <v>#REF!</v>
      </c>
      <c r="E10" s="125" t="e">
        <v>#REF!</v>
      </c>
      <c r="F10" s="12" t="e">
        <v>#REF!</v>
      </c>
      <c r="G10" s="12" t="e">
        <v>#REF!</v>
      </c>
      <c r="H10" s="12"/>
      <c r="I10" s="29"/>
      <c r="J10" s="125" t="e">
        <v>#REF!</v>
      </c>
      <c r="K10" s="12" t="e">
        <v>#REF!</v>
      </c>
      <c r="L10" s="125" t="e">
        <v>#REF!</v>
      </c>
      <c r="M10" s="12" t="e">
        <v>#REF!</v>
      </c>
      <c r="N10" s="12" t="e">
        <v>#REF!</v>
      </c>
      <c r="O10" s="12"/>
      <c r="P10" s="148" t="e">
        <v>#REF!</v>
      </c>
      <c r="Q10" s="148" t="e">
        <v>#REF!</v>
      </c>
      <c r="R10" s="148" t="e">
        <v>#REF!</v>
      </c>
      <c r="S10" s="148" t="e">
        <v>#REF!</v>
      </c>
      <c r="T10" s="148" t="e">
        <v>#REF!</v>
      </c>
      <c r="U10" s="148" t="e">
        <v>#REF!</v>
      </c>
      <c r="V10" s="148" t="e">
        <v>#REF!</v>
      </c>
      <c r="W10" s="148" t="e">
        <v>#REF!</v>
      </c>
      <c r="X10" s="148" t="e">
        <v>#REF!</v>
      </c>
      <c r="Y10" s="148" t="e">
        <v>#REF!</v>
      </c>
      <c r="Z10" s="148" t="e">
        <v>#REF!</v>
      </c>
      <c r="AA10" s="148" t="e">
        <v>#REF!</v>
      </c>
    </row>
    <row r="11" spans="1:27" s="31" customFormat="1" ht="12.95" customHeight="1" x14ac:dyDescent="0.2">
      <c r="A11" s="13" t="s">
        <v>29</v>
      </c>
      <c r="B11" s="40"/>
      <c r="C11" s="124" t="e">
        <v>#REF!</v>
      </c>
      <c r="D11" s="10" t="e">
        <v>#REF!</v>
      </c>
      <c r="E11" s="124" t="e">
        <v>#REF!</v>
      </c>
      <c r="F11" s="10" t="e">
        <v>#REF!</v>
      </c>
      <c r="G11" s="10" t="e">
        <v>#REF!</v>
      </c>
      <c r="H11" s="10"/>
      <c r="I11" s="29"/>
      <c r="J11" s="124" t="e">
        <v>#REF!</v>
      </c>
      <c r="K11" s="10" t="e">
        <v>#REF!</v>
      </c>
      <c r="L11" s="124" t="e">
        <v>#REF!</v>
      </c>
      <c r="M11" s="10" t="e">
        <v>#REF!</v>
      </c>
      <c r="N11" s="10" t="e">
        <v>#REF!</v>
      </c>
      <c r="O11" s="10"/>
      <c r="P11" s="148" t="e">
        <v>#REF!</v>
      </c>
      <c r="Q11" s="148" t="e">
        <v>#REF!</v>
      </c>
      <c r="R11" s="148" t="e">
        <v>#REF!</v>
      </c>
      <c r="S11" s="148" t="e">
        <v>#REF!</v>
      </c>
      <c r="T11" s="148" t="e">
        <v>#REF!</v>
      </c>
      <c r="U11" s="148" t="e">
        <v>#REF!</v>
      </c>
      <c r="V11" s="148" t="e">
        <v>#REF!</v>
      </c>
      <c r="W11" s="148" t="e">
        <v>#REF!</v>
      </c>
      <c r="X11" s="148" t="e">
        <v>#REF!</v>
      </c>
      <c r="Y11" s="148" t="e">
        <v>#REF!</v>
      </c>
      <c r="Z11" s="148" t="e">
        <v>#REF!</v>
      </c>
      <c r="AA11" s="148" t="e">
        <v>#REF!</v>
      </c>
    </row>
    <row r="12" spans="1:27" s="31" customFormat="1" ht="12.95" customHeight="1" x14ac:dyDescent="0.2">
      <c r="A12" s="97" t="s">
        <v>30</v>
      </c>
      <c r="B12" s="41"/>
      <c r="C12" s="126" t="e">
        <v>#REF!</v>
      </c>
      <c r="D12" s="22" t="e">
        <v>#REF!</v>
      </c>
      <c r="E12" s="126" t="e">
        <v>#REF!</v>
      </c>
      <c r="F12" s="22" t="e">
        <v>#REF!</v>
      </c>
      <c r="G12" s="22" t="e">
        <v>#REF!</v>
      </c>
      <c r="H12" s="11"/>
      <c r="I12" s="29"/>
      <c r="J12" s="126" t="e">
        <v>#REF!</v>
      </c>
      <c r="K12" s="22" t="e">
        <v>#REF!</v>
      </c>
      <c r="L12" s="126" t="e">
        <v>#REF!</v>
      </c>
      <c r="M12" s="22" t="e">
        <v>#REF!</v>
      </c>
      <c r="N12" s="22" t="e">
        <v>#REF!</v>
      </c>
      <c r="O12" s="11"/>
      <c r="P12" s="148" t="e">
        <v>#REF!</v>
      </c>
      <c r="Q12" s="148" t="e">
        <v>#REF!</v>
      </c>
      <c r="R12" s="148" t="e">
        <v>#REF!</v>
      </c>
      <c r="S12" s="148" t="e">
        <v>#REF!</v>
      </c>
      <c r="T12" s="148" t="e">
        <v>#REF!</v>
      </c>
      <c r="U12" s="148" t="e">
        <v>#REF!</v>
      </c>
      <c r="V12" s="148" t="e">
        <v>#REF!</v>
      </c>
      <c r="W12" s="148" t="e">
        <v>#REF!</v>
      </c>
      <c r="X12" s="148" t="e">
        <v>#REF!</v>
      </c>
      <c r="Y12" s="148" t="e">
        <v>#REF!</v>
      </c>
      <c r="Z12" s="148" t="e">
        <v>#REF!</v>
      </c>
      <c r="AA12" s="148" t="e">
        <v>#REF!</v>
      </c>
    </row>
    <row r="13" spans="1:27" s="42" customFormat="1" ht="12.95" customHeight="1" x14ac:dyDescent="0.2">
      <c r="A13" s="100" t="s">
        <v>31</v>
      </c>
      <c r="B13" s="44"/>
      <c r="C13" s="129" t="e">
        <v>#REF!</v>
      </c>
      <c r="D13" s="23" t="e">
        <v>#REF!</v>
      </c>
      <c r="E13" s="129" t="e">
        <v>#REF!</v>
      </c>
      <c r="F13" s="23" t="e">
        <v>#REF!</v>
      </c>
      <c r="G13" s="23" t="e">
        <v>#REF!</v>
      </c>
      <c r="H13" s="146" t="e">
        <v>#REF!</v>
      </c>
      <c r="I13" s="66"/>
      <c r="J13" s="129" t="e">
        <v>#REF!</v>
      </c>
      <c r="K13" s="23" t="e">
        <v>#REF!</v>
      </c>
      <c r="L13" s="129" t="e">
        <v>#REF!</v>
      </c>
      <c r="M13" s="23" t="e">
        <v>#REF!</v>
      </c>
      <c r="N13" s="23" t="e">
        <v>#REF!</v>
      </c>
      <c r="O13" s="146" t="e">
        <v>#REF!</v>
      </c>
      <c r="P13" s="148" t="e">
        <v>#REF!</v>
      </c>
      <c r="Q13" s="148" t="e">
        <v>#REF!</v>
      </c>
      <c r="R13" s="148" t="e">
        <v>#REF!</v>
      </c>
      <c r="S13" s="148" t="e">
        <v>#REF!</v>
      </c>
      <c r="T13" s="148" t="e">
        <v>#REF!</v>
      </c>
      <c r="U13" s="148" t="e">
        <v>#REF!</v>
      </c>
      <c r="V13" s="148" t="e">
        <v>#REF!</v>
      </c>
      <c r="W13" s="148" t="e">
        <v>#REF!</v>
      </c>
      <c r="X13" s="148" t="e">
        <v>#REF!</v>
      </c>
      <c r="Y13" s="148" t="e">
        <v>#REF!</v>
      </c>
      <c r="Z13" s="148" t="e">
        <v>#REF!</v>
      </c>
      <c r="AA13" s="148" t="e">
        <v>#REF!</v>
      </c>
    </row>
    <row r="14" spans="1:27" s="31" customFormat="1" ht="12.95" customHeight="1" x14ac:dyDescent="0.2">
      <c r="A14" s="101" t="s">
        <v>32</v>
      </c>
      <c r="C14" s="125" t="e">
        <v>#REF!</v>
      </c>
      <c r="D14" s="12" t="e">
        <v>#REF!</v>
      </c>
      <c r="E14" s="125" t="e">
        <v>#REF!</v>
      </c>
      <c r="F14" s="12" t="e">
        <v>#REF!</v>
      </c>
      <c r="G14" s="12" t="e">
        <v>#REF!</v>
      </c>
      <c r="H14" s="12"/>
      <c r="I14" s="66"/>
      <c r="J14" s="125" t="e">
        <v>#REF!</v>
      </c>
      <c r="K14" s="12" t="e">
        <v>#REF!</v>
      </c>
      <c r="L14" s="125" t="e">
        <v>#REF!</v>
      </c>
      <c r="M14" s="12" t="e">
        <v>#REF!</v>
      </c>
      <c r="N14" s="12" t="e">
        <v>#REF!</v>
      </c>
      <c r="O14" s="12"/>
      <c r="P14" s="148" t="e">
        <v>#REF!</v>
      </c>
      <c r="Q14" s="148" t="e">
        <v>#REF!</v>
      </c>
      <c r="R14" s="148" t="e">
        <v>#REF!</v>
      </c>
      <c r="S14" s="148" t="e">
        <v>#REF!</v>
      </c>
      <c r="T14" s="148" t="e">
        <v>#REF!</v>
      </c>
      <c r="U14" s="148" t="e">
        <v>#REF!</v>
      </c>
      <c r="V14" s="148" t="e">
        <v>#REF!</v>
      </c>
      <c r="W14" s="148" t="e">
        <v>#REF!</v>
      </c>
      <c r="X14" s="148" t="e">
        <v>#REF!</v>
      </c>
      <c r="Y14" s="148" t="e">
        <v>#REF!</v>
      </c>
      <c r="Z14" s="148" t="e">
        <v>#REF!</v>
      </c>
      <c r="AA14" s="148" t="e">
        <v>#REF!</v>
      </c>
    </row>
    <row r="15" spans="1:27" s="31" customFormat="1" ht="12.95" customHeight="1" x14ac:dyDescent="0.2">
      <c r="A15" s="102" t="s">
        <v>33</v>
      </c>
      <c r="B15" s="41"/>
      <c r="C15" s="133" t="e">
        <v>#REF!</v>
      </c>
      <c r="D15" s="21" t="e">
        <v>#REF!</v>
      </c>
      <c r="E15" s="133" t="e">
        <v>#REF!</v>
      </c>
      <c r="F15" s="21" t="e">
        <v>#REF!</v>
      </c>
      <c r="G15" s="21" t="e">
        <v>#REF!</v>
      </c>
      <c r="H15" s="147"/>
      <c r="I15" s="66"/>
      <c r="J15" s="133" t="e">
        <v>#REF!</v>
      </c>
      <c r="K15" s="21" t="e">
        <v>#REF!</v>
      </c>
      <c r="L15" s="133" t="e">
        <v>#REF!</v>
      </c>
      <c r="M15" s="21" t="e">
        <v>#REF!</v>
      </c>
      <c r="N15" s="21" t="e">
        <v>#REF!</v>
      </c>
      <c r="O15" s="147"/>
      <c r="P15" s="148" t="e">
        <v>#REF!</v>
      </c>
      <c r="Q15" s="148" t="e">
        <v>#REF!</v>
      </c>
      <c r="R15" s="148" t="e">
        <v>#REF!</v>
      </c>
      <c r="S15" s="148" t="e">
        <v>#REF!</v>
      </c>
      <c r="T15" s="148" t="e">
        <v>#REF!</v>
      </c>
      <c r="U15" s="148" t="e">
        <v>#REF!</v>
      </c>
      <c r="V15" s="148" t="e">
        <v>#REF!</v>
      </c>
      <c r="W15" s="148" t="e">
        <v>#REF!</v>
      </c>
      <c r="X15" s="148" t="e">
        <v>#REF!</v>
      </c>
      <c r="Y15" s="148" t="e">
        <v>#REF!</v>
      </c>
      <c r="Z15" s="148" t="e">
        <v>#REF!</v>
      </c>
      <c r="AA15" s="148" t="e">
        <v>#REF!</v>
      </c>
    </row>
    <row r="16" spans="1:27" s="31" customFormat="1" ht="12.95" customHeight="1" x14ac:dyDescent="0.2">
      <c r="A16" s="103" t="s">
        <v>34</v>
      </c>
      <c r="B16" s="41"/>
      <c r="C16" s="125" t="e">
        <v>#REF!</v>
      </c>
      <c r="D16" s="12" t="e">
        <v>#REF!</v>
      </c>
      <c r="E16" s="125" t="e">
        <v>#REF!</v>
      </c>
      <c r="F16" s="12" t="e">
        <v>#REF!</v>
      </c>
      <c r="G16" s="12" t="e">
        <v>#REF!</v>
      </c>
      <c r="H16" s="12" t="e">
        <v>#REF!</v>
      </c>
      <c r="I16" s="29"/>
      <c r="J16" s="125" t="e">
        <v>#REF!</v>
      </c>
      <c r="K16" s="12" t="e">
        <v>#REF!</v>
      </c>
      <c r="L16" s="125" t="e">
        <v>#REF!</v>
      </c>
      <c r="M16" s="12" t="e">
        <v>#REF!</v>
      </c>
      <c r="N16" s="12" t="e">
        <v>#REF!</v>
      </c>
      <c r="O16" s="12" t="e">
        <v>#REF!</v>
      </c>
      <c r="P16" s="148" t="e">
        <v>#REF!</v>
      </c>
      <c r="Q16" s="148" t="e">
        <v>#REF!</v>
      </c>
      <c r="R16" s="148" t="e">
        <v>#REF!</v>
      </c>
      <c r="S16" s="148" t="e">
        <v>#REF!</v>
      </c>
      <c r="T16" s="148" t="e">
        <v>#REF!</v>
      </c>
      <c r="U16" s="148" t="e">
        <v>#REF!</v>
      </c>
      <c r="V16" s="148" t="e">
        <v>#REF!</v>
      </c>
      <c r="W16" s="148" t="e">
        <v>#REF!</v>
      </c>
      <c r="X16" s="148" t="e">
        <v>#REF!</v>
      </c>
      <c r="Y16" s="148" t="e">
        <v>#REF!</v>
      </c>
      <c r="Z16" s="148" t="e">
        <v>#REF!</v>
      </c>
      <c r="AA16" s="148" t="e">
        <v>#REF!</v>
      </c>
    </row>
    <row r="17" spans="1:27" s="31" customFormat="1" ht="12.95" customHeight="1" thickBot="1" x14ac:dyDescent="0.25">
      <c r="A17" s="104" t="s">
        <v>35</v>
      </c>
      <c r="B17" s="58"/>
      <c r="C17" s="128" t="e">
        <v>#REF!</v>
      </c>
      <c r="D17" s="82" t="e">
        <v>#REF!</v>
      </c>
      <c r="E17" s="128" t="e">
        <v>#REF!</v>
      </c>
      <c r="F17" s="115" t="e">
        <v>#REF!</v>
      </c>
      <c r="G17" s="83" t="e">
        <v>#REF!</v>
      </c>
      <c r="H17" s="83"/>
      <c r="I17" s="61"/>
      <c r="J17" s="128" t="e">
        <v>#REF!</v>
      </c>
      <c r="K17" s="82" t="e">
        <v>#REF!</v>
      </c>
      <c r="L17" s="128" t="e">
        <v>#REF!</v>
      </c>
      <c r="M17" s="115" t="e">
        <v>#REF!</v>
      </c>
      <c r="N17" s="83" t="e">
        <v>#REF!</v>
      </c>
      <c r="O17" s="83"/>
      <c r="P17" s="148" t="e">
        <v>#REF!</v>
      </c>
      <c r="Q17" s="148" t="e">
        <v>#REF!</v>
      </c>
      <c r="R17" s="148" t="e">
        <v>#REF!</v>
      </c>
      <c r="S17" s="148" t="e">
        <v>#REF!</v>
      </c>
      <c r="T17" s="148" t="e">
        <v>#REF!</v>
      </c>
      <c r="U17" s="148" t="e">
        <v>#REF!</v>
      </c>
      <c r="V17" s="148" t="e">
        <v>#REF!</v>
      </c>
      <c r="W17" s="148" t="e">
        <v>#REF!</v>
      </c>
      <c r="X17" s="148" t="e">
        <v>#REF!</v>
      </c>
      <c r="Y17" s="148" t="e">
        <v>#REF!</v>
      </c>
      <c r="Z17" s="148" t="e">
        <v>#REF!</v>
      </c>
      <c r="AA17" s="148" t="e">
        <v>#REF!</v>
      </c>
    </row>
    <row r="18" spans="1:27" s="31" customFormat="1" ht="11.1" customHeight="1" x14ac:dyDescent="0.2">
      <c r="A18" s="105"/>
      <c r="B18" s="41"/>
      <c r="C18" s="84"/>
      <c r="D18" s="18"/>
      <c r="E18" s="84"/>
      <c r="F18" s="19"/>
      <c r="G18" s="85"/>
      <c r="H18" s="85"/>
      <c r="I18" s="41"/>
      <c r="J18" s="76"/>
      <c r="K18" s="56"/>
      <c r="L18" s="76"/>
      <c r="M18" s="77"/>
      <c r="N18" s="78"/>
      <c r="O18" s="78"/>
      <c r="P18" s="148" t="e">
        <v>#REF!</v>
      </c>
      <c r="Q18" s="148" t="e">
        <v>#REF!</v>
      </c>
      <c r="R18" s="148" t="e">
        <v>#REF!</v>
      </c>
      <c r="S18" s="148" t="e">
        <v>#REF!</v>
      </c>
      <c r="T18" s="148" t="e">
        <v>#REF!</v>
      </c>
      <c r="U18" s="148" t="e">
        <v>#REF!</v>
      </c>
      <c r="V18" s="148" t="e">
        <v>#REF!</v>
      </c>
      <c r="W18" s="148" t="e">
        <v>#REF!</v>
      </c>
      <c r="X18" s="148" t="e">
        <v>#REF!</v>
      </c>
      <c r="Y18" s="148" t="e">
        <v>#REF!</v>
      </c>
      <c r="Z18" s="148" t="e">
        <v>#REF!</v>
      </c>
      <c r="AA18" s="148" t="e">
        <v>#REF!</v>
      </c>
    </row>
    <row r="19" spans="1:27" s="31" customFormat="1" ht="15" customHeight="1" x14ac:dyDescent="0.2">
      <c r="A19" s="72" t="s">
        <v>36</v>
      </c>
      <c r="B19" s="25"/>
      <c r="C19" s="74"/>
      <c r="D19" s="74"/>
      <c r="E19" s="74"/>
      <c r="F19" s="57"/>
      <c r="G19" s="57"/>
      <c r="H19" s="57"/>
      <c r="I19" s="45"/>
      <c r="J19" s="79"/>
      <c r="K19" s="79"/>
      <c r="L19" s="80"/>
      <c r="M19" s="81"/>
      <c r="N19" s="81"/>
      <c r="O19" s="81"/>
      <c r="P19" s="148" t="e">
        <v>#REF!</v>
      </c>
      <c r="Q19" s="148" t="e">
        <v>#REF!</v>
      </c>
      <c r="R19" s="148" t="e">
        <v>#REF!</v>
      </c>
      <c r="S19" s="148" t="e">
        <v>#REF!</v>
      </c>
      <c r="T19" s="148" t="e">
        <v>#REF!</v>
      </c>
      <c r="U19" s="148" t="e">
        <v>#REF!</v>
      </c>
      <c r="V19" s="148" t="e">
        <v>#REF!</v>
      </c>
      <c r="W19" s="148" t="e">
        <v>#REF!</v>
      </c>
      <c r="X19" s="148" t="e">
        <v>#REF!</v>
      </c>
      <c r="Y19" s="148" t="e">
        <v>#REF!</v>
      </c>
      <c r="Z19" s="148" t="e">
        <v>#REF!</v>
      </c>
      <c r="AA19" s="148" t="e">
        <v>#REF!</v>
      </c>
    </row>
    <row r="20" spans="1:27" s="31" customFormat="1" ht="12.95" customHeight="1" x14ac:dyDescent="0.2">
      <c r="A20" s="114" t="s">
        <v>37</v>
      </c>
      <c r="B20" s="62"/>
      <c r="C20" s="139" t="e">
        <v>#REF!</v>
      </c>
      <c r="D20" s="140"/>
      <c r="E20" s="139" t="e">
        <v>#REF!</v>
      </c>
      <c r="F20" s="87"/>
      <c r="G20" s="141" t="e">
        <v>#REF!</v>
      </c>
      <c r="H20" s="141"/>
      <c r="I20" s="63"/>
      <c r="J20" s="89" t="e">
        <v>#REF!</v>
      </c>
      <c r="K20" s="109"/>
      <c r="L20" s="89" t="e">
        <v>#REF!</v>
      </c>
      <c r="M20" s="86"/>
      <c r="N20" s="91" t="e">
        <v>#REF!</v>
      </c>
      <c r="O20" s="110"/>
      <c r="P20" s="148" t="e">
        <v>#REF!</v>
      </c>
      <c r="Q20" s="148" t="e">
        <v>#REF!</v>
      </c>
      <c r="R20" s="148" t="e">
        <v>#REF!</v>
      </c>
      <c r="S20" s="148" t="e">
        <v>#REF!</v>
      </c>
      <c r="T20" s="148" t="e">
        <v>#REF!</v>
      </c>
      <c r="U20" s="148" t="e">
        <v>#REF!</v>
      </c>
      <c r="V20" s="148" t="e">
        <v>#REF!</v>
      </c>
      <c r="W20" s="148" t="e">
        <v>#REF!</v>
      </c>
      <c r="X20" s="148" t="e">
        <v>#REF!</v>
      </c>
      <c r="Y20" s="148" t="e">
        <v>#REF!</v>
      </c>
      <c r="Z20" s="148" t="e">
        <v>#REF!</v>
      </c>
      <c r="AA20" s="148" t="e">
        <v>#REF!</v>
      </c>
    </row>
    <row r="21" spans="1:27" s="31" customFormat="1" ht="12.95" customHeight="1" x14ac:dyDescent="0.2">
      <c r="A21" s="48" t="s">
        <v>38</v>
      </c>
      <c r="B21" s="64"/>
      <c r="C21" s="116"/>
      <c r="D21" s="87"/>
      <c r="E21" s="116"/>
      <c r="F21" s="87"/>
      <c r="G21" s="88">
        <v>13.537117903930129</v>
      </c>
      <c r="H21" s="88"/>
      <c r="I21" s="42"/>
      <c r="J21" s="117"/>
      <c r="K21" s="117"/>
      <c r="L21" s="117"/>
      <c r="M21" s="117"/>
      <c r="N21" s="117"/>
      <c r="O21" s="117"/>
      <c r="P21" s="148" t="e">
        <v>#REF!</v>
      </c>
      <c r="Q21" s="148" t="e">
        <v>#REF!</v>
      </c>
      <c r="R21" s="148" t="e">
        <v>#REF!</v>
      </c>
      <c r="S21" s="148" t="e">
        <v>#REF!</v>
      </c>
      <c r="T21" s="148" t="e">
        <v>#REF!</v>
      </c>
      <c r="U21" s="148" t="e">
        <v>#REF!</v>
      </c>
      <c r="V21" s="148" t="e">
        <v>#REF!</v>
      </c>
      <c r="W21" s="148" t="e">
        <v>#REF!</v>
      </c>
      <c r="X21" s="148" t="e">
        <v>#REF!</v>
      </c>
      <c r="Y21" s="148" t="e">
        <v>#REF!</v>
      </c>
      <c r="Z21" s="148" t="e">
        <v>#REF!</v>
      </c>
      <c r="AA21" s="148" t="e">
        <v>#REF!</v>
      </c>
    </row>
    <row r="22" spans="1:27" s="31" customFormat="1" ht="12.95" customHeight="1" x14ac:dyDescent="0.2">
      <c r="A22" s="111" t="s">
        <v>39</v>
      </c>
      <c r="B22" s="64"/>
      <c r="C22" s="89" t="e">
        <v>#REF!</v>
      </c>
      <c r="D22" s="90"/>
      <c r="E22" s="89" t="e">
        <v>#REF!</v>
      </c>
      <c r="F22" s="90"/>
      <c r="G22" s="91" t="e">
        <v>#REF!</v>
      </c>
      <c r="H22" s="91"/>
      <c r="I22" s="42"/>
      <c r="J22" s="135"/>
      <c r="K22" s="87"/>
      <c r="L22" s="135"/>
      <c r="M22" s="87"/>
      <c r="N22" s="93"/>
      <c r="O22" s="93"/>
      <c r="P22" s="148" t="e">
        <v>#REF!</v>
      </c>
      <c r="Q22" s="148" t="e">
        <v>#REF!</v>
      </c>
      <c r="R22" s="148" t="e">
        <v>#REF!</v>
      </c>
      <c r="S22" s="148" t="e">
        <v>#REF!</v>
      </c>
      <c r="T22" s="148" t="e">
        <v>#REF!</v>
      </c>
      <c r="U22" s="148" t="e">
        <v>#REF!</v>
      </c>
      <c r="V22" s="148" t="e">
        <v>#REF!</v>
      </c>
      <c r="W22" s="148" t="e">
        <v>#REF!</v>
      </c>
      <c r="X22" s="148" t="e">
        <v>#REF!</v>
      </c>
      <c r="Y22" s="148" t="e">
        <v>#REF!</v>
      </c>
      <c r="Z22" s="148" t="e">
        <v>#REF!</v>
      </c>
      <c r="AA22" s="148" t="e">
        <v>#REF!</v>
      </c>
    </row>
    <row r="23" spans="1:27" s="31" customFormat="1" x14ac:dyDescent="0.2">
      <c r="A23" s="112" t="s">
        <v>40</v>
      </c>
      <c r="B23" s="64"/>
      <c r="C23" s="130" t="e">
        <v>#REF!</v>
      </c>
      <c r="D23" s="92"/>
      <c r="E23" s="130" t="e">
        <v>#REF!</v>
      </c>
      <c r="F23" s="92"/>
      <c r="G23" s="93" t="e">
        <v>#REF!</v>
      </c>
      <c r="H23" s="93"/>
      <c r="I23" s="42"/>
      <c r="J23" s="130"/>
      <c r="K23" s="92"/>
      <c r="L23" s="130"/>
      <c r="M23" s="92"/>
      <c r="N23" s="93"/>
      <c r="O23" s="93"/>
      <c r="P23" s="148" t="e">
        <v>#REF!</v>
      </c>
      <c r="Q23" s="148" t="e">
        <v>#REF!</v>
      </c>
      <c r="R23" s="148" t="e">
        <v>#REF!</v>
      </c>
      <c r="S23" s="148" t="e">
        <v>#REF!</v>
      </c>
      <c r="T23" s="148" t="e">
        <v>#REF!</v>
      </c>
      <c r="U23" s="148" t="e">
        <v>#REF!</v>
      </c>
      <c r="V23" s="148" t="e">
        <v>#REF!</v>
      </c>
      <c r="W23" s="148" t="e">
        <v>#REF!</v>
      </c>
      <c r="X23" s="148" t="e">
        <v>#REF!</v>
      </c>
      <c r="Y23" s="148" t="e">
        <v>#REF!</v>
      </c>
      <c r="Z23" s="148" t="e">
        <v>#REF!</v>
      </c>
      <c r="AA23" s="148" t="e">
        <v>#REF!</v>
      </c>
    </row>
    <row r="24" spans="1:27" s="31" customFormat="1" ht="12.95" customHeight="1" x14ac:dyDescent="0.2">
      <c r="A24" s="111" t="s">
        <v>41</v>
      </c>
      <c r="B24" s="64"/>
      <c r="C24" s="89" t="e">
        <v>#REF!</v>
      </c>
      <c r="D24" s="90"/>
      <c r="E24" s="89" t="e">
        <v>#REF!</v>
      </c>
      <c r="F24" s="90"/>
      <c r="G24" s="91" t="e">
        <v>#REF!</v>
      </c>
      <c r="H24" s="91"/>
      <c r="I24" s="63"/>
      <c r="J24" s="135"/>
      <c r="K24" s="87"/>
      <c r="L24" s="135"/>
      <c r="M24" s="87"/>
      <c r="N24" s="93"/>
      <c r="O24" s="93"/>
      <c r="P24" s="148" t="e">
        <v>#REF!</v>
      </c>
      <c r="Q24" s="148" t="e">
        <v>#REF!</v>
      </c>
      <c r="R24" s="148" t="e">
        <v>#REF!</v>
      </c>
      <c r="S24" s="148" t="e">
        <v>#REF!</v>
      </c>
      <c r="T24" s="148" t="e">
        <v>#REF!</v>
      </c>
      <c r="U24" s="148" t="e">
        <v>#REF!</v>
      </c>
      <c r="V24" s="148" t="e">
        <v>#REF!</v>
      </c>
      <c r="W24" s="148" t="e">
        <v>#REF!</v>
      </c>
      <c r="X24" s="148" t="e">
        <v>#REF!</v>
      </c>
      <c r="Y24" s="148" t="e">
        <v>#REF!</v>
      </c>
      <c r="Z24" s="148" t="e">
        <v>#REF!</v>
      </c>
      <c r="AA24" s="148" t="e">
        <v>#REF!</v>
      </c>
    </row>
    <row r="25" spans="1:27" s="31" customFormat="1" ht="12.95" customHeight="1" x14ac:dyDescent="0.2">
      <c r="A25" s="48"/>
      <c r="B25" s="64"/>
      <c r="C25" s="130"/>
      <c r="D25" s="94"/>
      <c r="E25" s="130"/>
      <c r="F25" s="95"/>
      <c r="G25" s="47"/>
      <c r="H25" s="47"/>
      <c r="I25" s="63"/>
      <c r="J25" s="117"/>
      <c r="K25" s="117"/>
      <c r="L25" s="117"/>
      <c r="M25" s="117"/>
      <c r="N25" s="117"/>
      <c r="O25" s="117"/>
      <c r="P25" s="148" t="e">
        <v>#REF!</v>
      </c>
      <c r="Q25" s="148" t="e">
        <v>#REF!</v>
      </c>
      <c r="R25" s="148" t="e">
        <v>#REF!</v>
      </c>
      <c r="S25" s="148" t="e">
        <v>#REF!</v>
      </c>
      <c r="T25" s="148" t="e">
        <v>#REF!</v>
      </c>
      <c r="U25" s="148" t="e">
        <v>#REF!</v>
      </c>
      <c r="V25" s="148" t="e">
        <v>#REF!</v>
      </c>
      <c r="W25" s="148" t="e">
        <v>#REF!</v>
      </c>
      <c r="X25" s="148" t="e">
        <v>#REF!</v>
      </c>
      <c r="Y25" s="148" t="e">
        <v>#REF!</v>
      </c>
      <c r="Z25" s="148" t="e">
        <v>#REF!</v>
      </c>
      <c r="AA25" s="148" t="e">
        <v>#REF!</v>
      </c>
    </row>
    <row r="26" spans="1:27" s="31" customFormat="1" ht="12.95" customHeight="1" x14ac:dyDescent="0.2">
      <c r="A26" s="106" t="s">
        <v>42</v>
      </c>
      <c r="B26" s="62"/>
      <c r="C26" s="134"/>
      <c r="D26" s="94"/>
      <c r="E26" s="134"/>
      <c r="F26" s="94"/>
      <c r="G26" s="92"/>
      <c r="H26" s="92"/>
      <c r="I26" s="63"/>
      <c r="J26" s="117"/>
      <c r="K26" s="117"/>
      <c r="L26" s="117"/>
      <c r="M26" s="117"/>
      <c r="N26" s="117"/>
      <c r="O26" s="117"/>
      <c r="P26" s="148" t="e">
        <v>#REF!</v>
      </c>
      <c r="Q26" s="148" t="e">
        <v>#REF!</v>
      </c>
      <c r="R26" s="148" t="e">
        <v>#REF!</v>
      </c>
      <c r="S26" s="148" t="e">
        <v>#REF!</v>
      </c>
      <c r="T26" s="148" t="e">
        <v>#REF!</v>
      </c>
      <c r="U26" s="148" t="e">
        <v>#REF!</v>
      </c>
      <c r="V26" s="148" t="e">
        <v>#REF!</v>
      </c>
      <c r="W26" s="148" t="e">
        <v>#REF!</v>
      </c>
      <c r="X26" s="148" t="e">
        <v>#REF!</v>
      </c>
      <c r="Y26" s="148" t="e">
        <v>#REF!</v>
      </c>
      <c r="Z26" s="148" t="e">
        <v>#REF!</v>
      </c>
      <c r="AA26" s="148" t="e">
        <v>#REF!</v>
      </c>
    </row>
    <row r="27" spans="1:27" s="31" customFormat="1" ht="12.95" customHeight="1" x14ac:dyDescent="0.2">
      <c r="A27" s="111" t="s">
        <v>43</v>
      </c>
      <c r="B27" s="62"/>
      <c r="C27" s="14" t="e">
        <v>#REF!</v>
      </c>
      <c r="D27" s="12"/>
      <c r="E27" s="14" t="e">
        <v>#REF!</v>
      </c>
      <c r="F27" s="12"/>
      <c r="G27" s="12" t="e">
        <v>#REF!</v>
      </c>
      <c r="H27" s="12"/>
      <c r="I27" s="63"/>
      <c r="J27" s="14" t="e">
        <v>#REF!</v>
      </c>
      <c r="K27" s="12"/>
      <c r="L27" s="14" t="e">
        <v>#REF!</v>
      </c>
      <c r="M27" s="12"/>
      <c r="N27" s="12" t="e">
        <v>#REF!</v>
      </c>
      <c r="O27" s="12"/>
      <c r="P27" s="148" t="e">
        <v>#REF!</v>
      </c>
      <c r="Q27" s="148" t="e">
        <v>#REF!</v>
      </c>
      <c r="R27" s="148" t="e">
        <v>#REF!</v>
      </c>
      <c r="S27" s="148" t="e">
        <v>#REF!</v>
      </c>
      <c r="T27" s="148" t="e">
        <v>#REF!</v>
      </c>
      <c r="U27" s="148" t="e">
        <v>#REF!</v>
      </c>
      <c r="V27" s="148" t="e">
        <v>#REF!</v>
      </c>
      <c r="W27" s="148" t="e">
        <v>#REF!</v>
      </c>
      <c r="X27" s="148" t="e">
        <v>#REF!</v>
      </c>
      <c r="Y27" s="148" t="e">
        <v>#REF!</v>
      </c>
      <c r="Z27" s="148" t="e">
        <v>#REF!</v>
      </c>
      <c r="AA27" s="148" t="e">
        <v>#REF!</v>
      </c>
    </row>
    <row r="28" spans="1:27" s="31" customFormat="1" ht="12.95" customHeight="1" x14ac:dyDescent="0.2">
      <c r="A28" s="112" t="s">
        <v>44</v>
      </c>
      <c r="B28" s="64"/>
      <c r="C28" s="131" t="e">
        <v>#REF!</v>
      </c>
      <c r="D28" s="47"/>
      <c r="E28" s="131" t="e">
        <v>#REF!</v>
      </c>
      <c r="F28" s="47"/>
      <c r="G28" s="47" t="e">
        <v>#REF!</v>
      </c>
      <c r="H28" s="47"/>
      <c r="I28" s="63"/>
      <c r="J28" s="131" t="e">
        <v>#REF!</v>
      </c>
      <c r="K28" s="47"/>
      <c r="L28" s="131" t="e">
        <v>#REF!</v>
      </c>
      <c r="M28" s="47"/>
      <c r="N28" s="47" t="e">
        <v>#REF!</v>
      </c>
      <c r="O28" s="47"/>
      <c r="P28" s="148" t="e">
        <v>#REF!</v>
      </c>
      <c r="Q28" s="148" t="e">
        <v>#REF!</v>
      </c>
      <c r="R28" s="148" t="e">
        <v>#REF!</v>
      </c>
      <c r="S28" s="148" t="e">
        <v>#REF!</v>
      </c>
      <c r="T28" s="148" t="e">
        <v>#REF!</v>
      </c>
      <c r="U28" s="148" t="e">
        <v>#REF!</v>
      </c>
      <c r="V28" s="148" t="e">
        <v>#REF!</v>
      </c>
      <c r="W28" s="148" t="e">
        <v>#REF!</v>
      </c>
      <c r="X28" s="148" t="e">
        <v>#REF!</v>
      </c>
      <c r="Y28" s="148" t="e">
        <v>#REF!</v>
      </c>
      <c r="Z28" s="148" t="e">
        <v>#REF!</v>
      </c>
      <c r="AA28" s="148" t="e">
        <v>#REF!</v>
      </c>
    </row>
    <row r="29" spans="1:27" s="31" customFormat="1" ht="12.95" customHeight="1" thickBot="1" x14ac:dyDescent="0.25">
      <c r="A29" s="113" t="s">
        <v>45</v>
      </c>
      <c r="B29" s="73"/>
      <c r="C29" s="132" t="e">
        <v>#REF!</v>
      </c>
      <c r="D29" s="24"/>
      <c r="E29" s="132" t="e">
        <v>#REF!</v>
      </c>
      <c r="F29" s="24"/>
      <c r="G29" s="24" t="e">
        <v>#REF!</v>
      </c>
      <c r="H29" s="12"/>
      <c r="I29" s="63"/>
      <c r="J29" s="132" t="e">
        <v>#REF!</v>
      </c>
      <c r="K29" s="24"/>
      <c r="L29" s="132" t="e">
        <v>#REF!</v>
      </c>
      <c r="M29" s="24"/>
      <c r="N29" s="24" t="e">
        <v>#REF!</v>
      </c>
      <c r="O29" s="12"/>
      <c r="P29" s="148" t="e">
        <v>#REF!</v>
      </c>
      <c r="Q29" s="148" t="e">
        <v>#REF!</v>
      </c>
      <c r="R29" s="148" t="e">
        <v>#REF!</v>
      </c>
      <c r="S29" s="148" t="e">
        <v>#REF!</v>
      </c>
      <c r="T29" s="148" t="e">
        <v>#REF!</v>
      </c>
      <c r="U29" s="148" t="e">
        <v>#REF!</v>
      </c>
      <c r="V29" s="148" t="e">
        <v>#REF!</v>
      </c>
      <c r="W29" s="148" t="e">
        <v>#REF!</v>
      </c>
      <c r="X29" s="148" t="e">
        <v>#REF!</v>
      </c>
      <c r="Y29" s="148" t="e">
        <v>#REF!</v>
      </c>
      <c r="Z29" s="148" t="e">
        <v>#REF!</v>
      </c>
      <c r="AA29" s="148" t="e">
        <v>#REF!</v>
      </c>
    </row>
    <row r="30" spans="1:27" s="43" customFormat="1" ht="11.1" customHeight="1" x14ac:dyDescent="0.2">
      <c r="A30" s="48"/>
      <c r="B30" s="31"/>
      <c r="C30" s="30"/>
      <c r="D30" s="30"/>
      <c r="E30" s="45"/>
      <c r="F30" s="45"/>
      <c r="G30" s="45"/>
      <c r="H30" s="45"/>
      <c r="I30" s="45"/>
      <c r="J30" s="117"/>
      <c r="K30" s="117"/>
      <c r="L30" s="117"/>
      <c r="M30" s="117"/>
      <c r="N30" s="117"/>
      <c r="O30" s="117"/>
      <c r="P30" s="42"/>
      <c r="Q30" s="42"/>
      <c r="R30" s="42"/>
    </row>
    <row r="31" spans="1:27" s="31" customFormat="1" ht="11.1" customHeight="1" x14ac:dyDescent="0.2">
      <c r="A31" s="107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</row>
    <row r="32" spans="1:27" s="31" customFormat="1" ht="14.25" customHeight="1" x14ac:dyDescent="0.2">
      <c r="A32" s="728" t="s">
        <v>46</v>
      </c>
      <c r="B32" s="728"/>
      <c r="C32" s="728"/>
      <c r="D32" s="728"/>
      <c r="E32" s="728"/>
      <c r="F32" s="728"/>
      <c r="G32" s="728"/>
      <c r="H32" s="728"/>
      <c r="I32" s="728"/>
      <c r="J32" s="728"/>
      <c r="K32" s="728"/>
      <c r="L32" s="728"/>
      <c r="M32" s="728"/>
      <c r="N32" s="728"/>
      <c r="O32" s="145"/>
    </row>
    <row r="33" spans="1:19" s="31" customFormat="1" ht="11.1" customHeight="1" x14ac:dyDescent="0.2">
      <c r="A33" s="726" t="s">
        <v>47</v>
      </c>
      <c r="B33" s="726"/>
      <c r="C33" s="726"/>
      <c r="D33" s="726"/>
      <c r="E33" s="726"/>
      <c r="F33" s="726"/>
      <c r="G33" s="726"/>
      <c r="H33" s="726"/>
      <c r="I33" s="726"/>
      <c r="J33" s="726"/>
      <c r="K33" s="726"/>
      <c r="L33" s="726"/>
      <c r="M33" s="726"/>
      <c r="N33" s="726"/>
    </row>
    <row r="34" spans="1:19" s="31" customFormat="1" ht="11.1" customHeight="1" x14ac:dyDescent="0.2">
      <c r="A34" s="108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149" t="e">
        <f>+SUM(C10:C12)</f>
        <v>#REF!</v>
      </c>
      <c r="Q34" s="150"/>
      <c r="R34" s="149" t="e">
        <f>+SUM(E10:E12)</f>
        <v>#REF!</v>
      </c>
      <c r="S34" s="151" t="e">
        <f>+P34/R34-1</f>
        <v>#REF!</v>
      </c>
    </row>
    <row r="35" spans="1:19" s="31" customFormat="1" ht="11.1" customHeight="1" x14ac:dyDescent="0.2">
      <c r="A35" s="50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</row>
    <row r="36" spans="1:19" x14ac:dyDescent="0.2">
      <c r="J36" s="59"/>
      <c r="K36" s="36"/>
    </row>
    <row r="37" spans="1:19" x14ac:dyDescent="0.2">
      <c r="M37" s="60"/>
      <c r="N37" s="60"/>
      <c r="O37" s="60"/>
    </row>
  </sheetData>
  <mergeCells count="7">
    <mergeCell ref="A1:N1"/>
    <mergeCell ref="A2:N2"/>
    <mergeCell ref="A33:N33"/>
    <mergeCell ref="A3:O3"/>
    <mergeCell ref="A32:N32"/>
    <mergeCell ref="J5:N5"/>
    <mergeCell ref="C5:G5"/>
  </mergeCells>
  <printOptions horizontalCentered="1"/>
  <pageMargins left="0.43307086614173229" right="0.31496062992125984" top="0.78740157480314965" bottom="0.23622047244094491" header="0" footer="0"/>
  <pageSetup scale="44" orientation="portrait" horizontalDpi="300" verticalDpi="300" r:id="rId1"/>
  <headerFooter alignWithMargins="0">
    <oddFooter>&amp;L_x000D_&amp;1#&amp;"Aptos"&amp;14&amp;K000000 Interna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P57"/>
  <sheetViews>
    <sheetView showGridLines="0" zoomScale="143" zoomScaleNormal="100" zoomScaleSheetLayoutView="100" workbookViewId="0">
      <pane xSplit="1" topLeftCell="B1" activePane="topRight" state="frozen"/>
      <selection activeCell="A3" sqref="A3"/>
      <selection pane="topRight" activeCell="J49" sqref="J49"/>
    </sheetView>
  </sheetViews>
  <sheetFormatPr baseColWidth="10" defaultColWidth="9.85546875" defaultRowHeight="15.75" x14ac:dyDescent="0.2"/>
  <cols>
    <col min="1" max="1" width="42" style="28" customWidth="1"/>
    <col min="2" max="2" width="1.7109375" style="28" customWidth="1"/>
    <col min="3" max="6" width="7.7109375" style="55" customWidth="1"/>
    <col min="7" max="7" width="11.140625" style="55" customWidth="1"/>
    <col min="8" max="8" width="12.5703125" style="55" customWidth="1"/>
    <col min="9" max="9" width="2.7109375" style="28" customWidth="1"/>
    <col min="10" max="13" width="8.7109375" style="28" customWidth="1"/>
    <col min="14" max="14" width="11.140625" style="28" customWidth="1"/>
    <col min="15" max="15" width="12.5703125" style="28" customWidth="1"/>
    <col min="16" max="16384" width="9.85546875" style="28"/>
  </cols>
  <sheetData>
    <row r="1" spans="1:16" s="3" customFormat="1" ht="12" customHeight="1" x14ac:dyDescent="0.2">
      <c r="A1" s="732" t="s">
        <v>48</v>
      </c>
      <c r="B1" s="732"/>
      <c r="C1" s="732"/>
      <c r="D1" s="732"/>
      <c r="E1" s="732"/>
      <c r="F1" s="732"/>
      <c r="G1" s="732"/>
      <c r="H1" s="732"/>
      <c r="I1" s="732"/>
      <c r="J1" s="732"/>
      <c r="K1" s="732"/>
      <c r="L1" s="732"/>
      <c r="M1" s="732"/>
      <c r="N1" s="732"/>
      <c r="O1" s="732"/>
    </row>
    <row r="2" spans="1:16" s="3" customFormat="1" ht="15.75" customHeight="1" x14ac:dyDescent="0.3">
      <c r="A2" s="732" t="s">
        <v>49</v>
      </c>
      <c r="B2" s="732"/>
      <c r="C2" s="732"/>
      <c r="D2" s="732"/>
      <c r="E2" s="732"/>
      <c r="F2" s="732"/>
      <c r="G2" s="732"/>
      <c r="H2" s="732"/>
      <c r="I2" s="732"/>
      <c r="J2" s="732"/>
      <c r="K2" s="732"/>
      <c r="L2" s="732"/>
      <c r="M2" s="732"/>
      <c r="N2" s="732"/>
      <c r="O2" s="732"/>
      <c r="P2" s="644"/>
    </row>
    <row r="3" spans="1:16" s="3" customFormat="1" ht="11.1" customHeight="1" x14ac:dyDescent="0.2">
      <c r="A3" s="731" t="s">
        <v>50</v>
      </c>
      <c r="B3" s="731"/>
      <c r="C3" s="731"/>
      <c r="D3" s="731"/>
      <c r="E3" s="731"/>
      <c r="F3" s="731"/>
      <c r="G3" s="731"/>
      <c r="H3" s="731"/>
      <c r="I3" s="731"/>
      <c r="J3" s="731"/>
      <c r="K3" s="731"/>
      <c r="L3" s="731"/>
      <c r="M3" s="731"/>
      <c r="N3" s="731"/>
      <c r="O3" s="731"/>
      <c r="P3" s="650"/>
    </row>
    <row r="4" spans="1:16" s="3" customFormat="1" ht="10.5" customHeight="1" x14ac:dyDescent="0.2">
      <c r="A4" s="5"/>
      <c r="B4" s="2"/>
      <c r="C4" s="4"/>
      <c r="D4" s="4"/>
      <c r="E4" s="4"/>
      <c r="F4" s="4"/>
      <c r="G4" s="4"/>
      <c r="H4" s="4"/>
      <c r="J4" s="638"/>
      <c r="K4" s="638"/>
      <c r="L4" s="639"/>
    </row>
    <row r="5" spans="1:16" s="3" customFormat="1" ht="15" customHeight="1" x14ac:dyDescent="0.3">
      <c r="A5" s="6"/>
      <c r="B5" s="7"/>
      <c r="C5" s="730" t="s">
        <v>226</v>
      </c>
      <c r="D5" s="730"/>
      <c r="E5" s="730"/>
      <c r="F5" s="730"/>
      <c r="G5" s="730"/>
      <c r="H5" s="730"/>
      <c r="J5" s="730" t="s">
        <v>227</v>
      </c>
      <c r="K5" s="730"/>
      <c r="L5" s="730"/>
      <c r="M5" s="730"/>
      <c r="N5" s="730"/>
      <c r="O5" s="730"/>
    </row>
    <row r="6" spans="1:16" s="3" customFormat="1" ht="30.95" customHeight="1" x14ac:dyDescent="0.2">
      <c r="A6" s="20"/>
      <c r="B6" s="8"/>
      <c r="C6" s="426">
        <v>2026</v>
      </c>
      <c r="D6" s="426" t="s">
        <v>51</v>
      </c>
      <c r="E6" s="426">
        <v>2025</v>
      </c>
      <c r="F6" s="426" t="s">
        <v>51</v>
      </c>
      <c r="G6" s="427" t="s">
        <v>52</v>
      </c>
      <c r="H6" s="427" t="s">
        <v>53</v>
      </c>
      <c r="J6" s="426">
        <v>2026</v>
      </c>
      <c r="K6" s="426" t="s">
        <v>51</v>
      </c>
      <c r="L6" s="426">
        <v>2025</v>
      </c>
      <c r="M6" s="426" t="s">
        <v>51</v>
      </c>
      <c r="N6" s="427" t="s">
        <v>52</v>
      </c>
      <c r="O6" s="427" t="s">
        <v>53</v>
      </c>
    </row>
    <row r="7" spans="1:16" s="3" customFormat="1" ht="15" customHeight="1" x14ac:dyDescent="0.2">
      <c r="A7" s="333" t="s">
        <v>54</v>
      </c>
      <c r="B7" s="62"/>
      <c r="C7" s="334">
        <v>6383.1033554847218</v>
      </c>
      <c r="D7" s="446"/>
      <c r="E7" s="334">
        <v>6131.8687021843762</v>
      </c>
      <c r="F7" s="446"/>
      <c r="G7" s="449">
        <v>4.0971955777664881E-2</v>
      </c>
      <c r="H7" s="261">
        <v>4.0971955777664881E-2</v>
      </c>
      <c r="J7" s="334">
        <v>12373.929055102644</v>
      </c>
      <c r="K7" s="446"/>
      <c r="L7" s="334">
        <v>12053.665341815351</v>
      </c>
      <c r="M7" s="446"/>
      <c r="N7" s="449">
        <v>2.6569819569842057E-2</v>
      </c>
      <c r="O7" s="261">
        <v>2.6569819569841835E-2</v>
      </c>
    </row>
    <row r="8" spans="1:16" s="3" customFormat="1" ht="15" customHeight="1" x14ac:dyDescent="0.2">
      <c r="A8" s="450" t="s">
        <v>55</v>
      </c>
      <c r="B8" s="62"/>
      <c r="C8" s="452">
        <v>1071.812703789004</v>
      </c>
      <c r="D8" s="451"/>
      <c r="E8" s="452">
        <v>1035.298892295129</v>
      </c>
      <c r="F8" s="334"/>
      <c r="G8" s="453">
        <v>3.5268859810067443E-2</v>
      </c>
      <c r="H8" s="453">
        <v>3.5268859810067665E-2</v>
      </c>
      <c r="J8" s="452">
        <v>2070.2438638547674</v>
      </c>
      <c r="K8" s="451"/>
      <c r="L8" s="452">
        <v>2021.7789373761811</v>
      </c>
      <c r="M8" s="334"/>
      <c r="N8" s="453">
        <v>2.3971427134107381E-2</v>
      </c>
      <c r="O8" s="453">
        <v>2.3971427134107381E-2</v>
      </c>
    </row>
    <row r="9" spans="1:16" s="3" customFormat="1" ht="15" customHeight="1" thickBot="1" x14ac:dyDescent="0.25">
      <c r="A9" s="16" t="s">
        <v>56</v>
      </c>
      <c r="B9" s="62"/>
      <c r="C9" s="447">
        <v>69.234259704129087</v>
      </c>
      <c r="D9" s="335"/>
      <c r="E9" s="447">
        <v>68.650599713363562</v>
      </c>
      <c r="F9" s="448"/>
      <c r="G9" s="261">
        <v>8.5018920912924845E-3</v>
      </c>
      <c r="H9" s="261"/>
      <c r="J9" s="447">
        <v>68.902475032790917</v>
      </c>
      <c r="K9" s="335"/>
      <c r="L9" s="447">
        <v>68.633708303117501</v>
      </c>
      <c r="M9" s="448"/>
      <c r="N9" s="261">
        <v>3.9159581540664234E-3</v>
      </c>
      <c r="O9" s="261"/>
    </row>
    <row r="10" spans="1:16" s="3" customFormat="1" ht="15" customHeight="1" x14ac:dyDescent="0.2">
      <c r="A10" s="457" t="s">
        <v>57</v>
      </c>
      <c r="B10" s="62"/>
      <c r="C10" s="458">
        <v>76290.404315021602</v>
      </c>
      <c r="D10" s="459"/>
      <c r="E10" s="458">
        <v>72851.60151224662</v>
      </c>
      <c r="F10" s="459"/>
      <c r="G10" s="460">
        <v>4.720284429432775E-2</v>
      </c>
      <c r="H10" s="460"/>
      <c r="J10" s="458">
        <v>146830.23398296232</v>
      </c>
      <c r="K10" s="459"/>
      <c r="L10" s="458">
        <v>142555.95368359095</v>
      </c>
      <c r="M10" s="459"/>
      <c r="N10" s="460">
        <v>2.9983176352341712E-2</v>
      </c>
      <c r="O10" s="460"/>
    </row>
    <row r="11" spans="1:16" s="3" customFormat="1" ht="15" customHeight="1" thickBot="1" x14ac:dyDescent="0.25">
      <c r="A11" s="430" t="s">
        <v>58</v>
      </c>
      <c r="B11" s="62"/>
      <c r="C11" s="429">
        <v>28.036001582814738</v>
      </c>
      <c r="D11" s="337"/>
      <c r="E11" s="429">
        <v>65.011111991966985</v>
      </c>
      <c r="F11" s="334"/>
      <c r="G11" s="261">
        <v>-0.56875062241238128</v>
      </c>
      <c r="H11" s="334"/>
      <c r="J11" s="429">
        <v>322.49192758150758</v>
      </c>
      <c r="K11" s="337"/>
      <c r="L11" s="429">
        <v>146.56191940994199</v>
      </c>
      <c r="M11" s="334"/>
      <c r="N11" s="261">
        <v>1.2003800774434414</v>
      </c>
      <c r="O11" s="334"/>
    </row>
    <row r="12" spans="1:16" s="3" customFormat="1" ht="15" customHeight="1" thickBot="1" x14ac:dyDescent="0.25">
      <c r="A12" s="333" t="s">
        <v>59</v>
      </c>
      <c r="B12" s="62"/>
      <c r="C12" s="455">
        <v>76318.440316604392</v>
      </c>
      <c r="D12" s="431">
        <v>1</v>
      </c>
      <c r="E12" s="455">
        <v>72916.61262423858</v>
      </c>
      <c r="F12" s="431">
        <v>1</v>
      </c>
      <c r="G12" s="431">
        <v>4.6653671501396543E-2</v>
      </c>
      <c r="H12" s="456">
        <v>6.5686449118431911E-2</v>
      </c>
      <c r="J12" s="455">
        <v>147152.72591054381</v>
      </c>
      <c r="K12" s="431">
        <v>1</v>
      </c>
      <c r="L12" s="455">
        <v>142702.51560300088</v>
      </c>
      <c r="M12" s="431">
        <v>1</v>
      </c>
      <c r="N12" s="431">
        <v>3.1185226754680606E-2</v>
      </c>
      <c r="O12" s="456">
        <v>8.0827084163044738E-2</v>
      </c>
    </row>
    <row r="13" spans="1:16" s="3" customFormat="1" ht="15" customHeight="1" thickBot="1" x14ac:dyDescent="0.25">
      <c r="A13" s="434" t="s">
        <v>60</v>
      </c>
      <c r="B13" s="62"/>
      <c r="C13" s="432">
        <v>40380.499448663322</v>
      </c>
      <c r="D13" s="431">
        <v>0.52910540730583888</v>
      </c>
      <c r="E13" s="432">
        <v>39874.525487939558</v>
      </c>
      <c r="F13" s="431">
        <v>0.5468510405636241</v>
      </c>
      <c r="G13" s="431">
        <v>1.2689153150594823E-2</v>
      </c>
      <c r="H13" s="261"/>
      <c r="J13" s="432">
        <v>77999.741781156699</v>
      </c>
      <c r="K13" s="431">
        <v>0.53005978175744994</v>
      </c>
      <c r="L13" s="432">
        <v>77986.581667752398</v>
      </c>
      <c r="M13" s="431">
        <v>0.54649759563252176</v>
      </c>
      <c r="N13" s="431">
        <v>1.687484323953381E-4</v>
      </c>
      <c r="O13" s="261"/>
    </row>
    <row r="14" spans="1:16" s="48" customFormat="1" ht="15" customHeight="1" thickBot="1" x14ac:dyDescent="0.25">
      <c r="A14" s="470" t="s">
        <v>15</v>
      </c>
      <c r="B14" s="471"/>
      <c r="C14" s="454">
        <v>35937.940867941063</v>
      </c>
      <c r="D14" s="431">
        <v>0.47089459269416101</v>
      </c>
      <c r="E14" s="454">
        <v>33042.087136299029</v>
      </c>
      <c r="F14" s="431">
        <v>0.45314895943637601</v>
      </c>
      <c r="G14" s="456">
        <v>8.7641368406801812E-2</v>
      </c>
      <c r="H14" s="508">
        <v>0.10715849169960268</v>
      </c>
      <c r="J14" s="454">
        <v>69152.9841293871</v>
      </c>
      <c r="K14" s="431">
        <v>0.46994021824255</v>
      </c>
      <c r="L14" s="454">
        <v>64715.933935248489</v>
      </c>
      <c r="M14" s="431">
        <v>0.4535024043674783</v>
      </c>
      <c r="N14" s="456">
        <v>6.8561943316434171E-2</v>
      </c>
      <c r="O14" s="508">
        <v>0.1186134104396761</v>
      </c>
    </row>
    <row r="15" spans="1:16" s="3" customFormat="1" ht="15" customHeight="1" x14ac:dyDescent="0.2">
      <c r="A15" s="457" t="s">
        <v>61</v>
      </c>
      <c r="B15" s="62"/>
      <c r="C15" s="458">
        <v>25859.101444282478</v>
      </c>
      <c r="D15" s="460">
        <v>0.33883162885675988</v>
      </c>
      <c r="E15" s="458">
        <v>23678.73165636319</v>
      </c>
      <c r="F15" s="460">
        <v>0.32473713196726345</v>
      </c>
      <c r="G15" s="460">
        <v>9.2081358898856269E-2</v>
      </c>
      <c r="H15" s="460"/>
      <c r="J15" s="458">
        <v>49971.169912021869</v>
      </c>
      <c r="K15" s="460">
        <v>0.33958711673747749</v>
      </c>
      <c r="L15" s="458">
        <v>46029.062436029322</v>
      </c>
      <c r="M15" s="460">
        <v>0.3225525649742742</v>
      </c>
      <c r="N15" s="460">
        <v>8.5643879483125351E-2</v>
      </c>
      <c r="O15" s="460"/>
    </row>
    <row r="16" spans="1:16" s="3" customFormat="1" ht="15" customHeight="1" x14ac:dyDescent="0.2">
      <c r="A16" s="461" t="s">
        <v>62</v>
      </c>
      <c r="B16" s="62"/>
      <c r="C16" s="462">
        <v>-448.45118442740028</v>
      </c>
      <c r="D16" s="453">
        <v>5.8760527936238755E-3</v>
      </c>
      <c r="E16" s="462">
        <v>-291.35103704843908</v>
      </c>
      <c r="F16" s="453">
        <v>3.9956743266429465E-3</v>
      </c>
      <c r="G16" s="453">
        <v>0.53921259031881275</v>
      </c>
      <c r="H16" s="453"/>
      <c r="J16" s="462">
        <v>-272.2767728030172</v>
      </c>
      <c r="K16" s="453">
        <v>1.8503005711802991E-3</v>
      </c>
      <c r="L16" s="462">
        <v>-109.2571917941063</v>
      </c>
      <c r="M16" s="453">
        <v>7.6562905238517561E-4</v>
      </c>
      <c r="N16" s="453">
        <v>1.492071856616259</v>
      </c>
      <c r="O16" s="453"/>
    </row>
    <row r="17" spans="1:16" s="3" customFormat="1" ht="15" customHeight="1" thickBot="1" x14ac:dyDescent="0.25">
      <c r="A17" s="260" t="s">
        <v>64</v>
      </c>
      <c r="B17" s="62"/>
      <c r="C17" s="320">
        <v>-126.28327187931239</v>
      </c>
      <c r="D17" s="436">
        <v>1.6546888452571966E-3</v>
      </c>
      <c r="E17" s="320">
        <v>-111.8059375130368</v>
      </c>
      <c r="F17" s="261">
        <v>1.5333397080471455E-3</v>
      </c>
      <c r="G17" s="436">
        <v>0.12948627495375642</v>
      </c>
      <c r="H17" s="436"/>
      <c r="J17" s="320">
        <v>-223.41500712924673</v>
      </c>
      <c r="K17" s="436">
        <v>1.5182525892525011E-3</v>
      </c>
      <c r="L17" s="320">
        <v>-189.66542139511068</v>
      </c>
      <c r="M17" s="261">
        <v>1.3290965516176382E-3</v>
      </c>
      <c r="N17" s="436">
        <v>0.17794274510285657</v>
      </c>
      <c r="O17" s="436"/>
    </row>
    <row r="18" spans="1:16" s="48" customFormat="1" ht="15" customHeight="1" thickBot="1" x14ac:dyDescent="0.25">
      <c r="A18" s="472" t="s">
        <v>65</v>
      </c>
      <c r="B18" s="42"/>
      <c r="C18" s="454">
        <v>10653.57387996529</v>
      </c>
      <c r="D18" s="261">
        <v>0.13959370547628214</v>
      </c>
      <c r="E18" s="454">
        <v>9766.512454497326</v>
      </c>
      <c r="F18" s="431">
        <v>0.13394084150380281</v>
      </c>
      <c r="G18" s="261">
        <v>9.0826836048264692E-2</v>
      </c>
      <c r="H18" s="456">
        <v>0.11050391701281836</v>
      </c>
      <c r="J18" s="454">
        <v>19677.505997297492</v>
      </c>
      <c r="K18" s="261">
        <v>0.13372165466550529</v>
      </c>
      <c r="L18" s="454">
        <v>18985.794112408381</v>
      </c>
      <c r="M18" s="431">
        <v>0.13304456499720688</v>
      </c>
      <c r="N18" s="261">
        <v>3.6433128938074599E-2</v>
      </c>
      <c r="O18" s="456">
        <v>8.2147364602545014E-2</v>
      </c>
    </row>
    <row r="19" spans="1:16" s="48" customFormat="1" ht="15" customHeight="1" x14ac:dyDescent="0.2">
      <c r="A19" s="463" t="s">
        <v>66</v>
      </c>
      <c r="B19" s="41"/>
      <c r="C19" s="458">
        <v>132.20019785826739</v>
      </c>
      <c r="D19" s="464">
        <v>1.7322182857752264E-3</v>
      </c>
      <c r="E19" s="458">
        <v>99.438132016933608</v>
      </c>
      <c r="F19" s="464">
        <v>1.363723964103605E-3</v>
      </c>
      <c r="G19" s="460">
        <v>0.32947185528137868</v>
      </c>
      <c r="H19" s="449"/>
      <c r="J19" s="458">
        <v>-29.526043067279598</v>
      </c>
      <c r="K19" s="464">
        <v>2.0064897122754551E-4</v>
      </c>
      <c r="L19" s="458">
        <v>124.94565820797101</v>
      </c>
      <c r="M19" s="464">
        <v>8.7556731344225539E-4</v>
      </c>
      <c r="N19" s="460" t="s">
        <v>63</v>
      </c>
      <c r="O19" s="449"/>
    </row>
    <row r="20" spans="1:16" s="48" customFormat="1" ht="15" customHeight="1" thickBot="1" x14ac:dyDescent="0.25">
      <c r="A20" s="16" t="s">
        <v>67</v>
      </c>
      <c r="B20" s="62"/>
      <c r="C20" s="320">
        <v>-55.207056911638205</v>
      </c>
      <c r="D20" s="261">
        <v>7.2337768804778572E-4</v>
      </c>
      <c r="E20" s="320">
        <v>-54.487432233272202</v>
      </c>
      <c r="F20" s="261">
        <v>7.4725676731669452E-4</v>
      </c>
      <c r="G20" s="261">
        <v>1.3207168127966407E-2</v>
      </c>
      <c r="H20" s="261"/>
      <c r="J20" s="320">
        <v>-36.8354036984597</v>
      </c>
      <c r="K20" s="261">
        <v>2.5032090619138414E-4</v>
      </c>
      <c r="L20" s="320">
        <v>-130.4425447566237</v>
      </c>
      <c r="M20" s="261">
        <v>9.1408721286676908E-4</v>
      </c>
      <c r="N20" s="436">
        <v>-0.71761204316286342</v>
      </c>
      <c r="O20" s="261"/>
    </row>
    <row r="21" spans="1:16" s="48" customFormat="1" ht="15" customHeight="1" x14ac:dyDescent="0.2">
      <c r="A21" s="465" t="s">
        <v>68</v>
      </c>
      <c r="B21" s="62"/>
      <c r="C21" s="458">
        <v>2272.8728687773792</v>
      </c>
      <c r="D21" s="459"/>
      <c r="E21" s="458">
        <v>2101.2748277431783</v>
      </c>
      <c r="F21" s="460"/>
      <c r="G21" s="460">
        <v>8.166377799257285E-2</v>
      </c>
      <c r="H21" s="459"/>
      <c r="J21" s="458">
        <v>4356.416724846471</v>
      </c>
      <c r="K21" s="459"/>
      <c r="L21" s="458">
        <v>3963.4340308720557</v>
      </c>
      <c r="M21" s="460"/>
      <c r="N21" s="460">
        <v>9.9152071388948881E-2</v>
      </c>
      <c r="O21" s="459"/>
    </row>
    <row r="22" spans="1:16" s="48" customFormat="1" ht="15" customHeight="1" thickBot="1" x14ac:dyDescent="0.25">
      <c r="A22" s="467" t="s">
        <v>69</v>
      </c>
      <c r="B22" s="339"/>
      <c r="C22" s="429">
        <v>683.86356982765381</v>
      </c>
      <c r="D22" s="261"/>
      <c r="E22" s="429">
        <v>626.04968149454771</v>
      </c>
      <c r="F22" s="261"/>
      <c r="G22" s="261">
        <v>9.2347125223494864E-2</v>
      </c>
      <c r="H22" s="261"/>
      <c r="J22" s="429">
        <v>1197.6067466374072</v>
      </c>
      <c r="K22" s="261"/>
      <c r="L22" s="429">
        <v>1214.1334387204106</v>
      </c>
      <c r="M22" s="261"/>
      <c r="N22" s="261">
        <v>-1.3611923991172725E-2</v>
      </c>
      <c r="O22" s="261"/>
    </row>
    <row r="23" spans="1:16" s="3" customFormat="1" ht="15" customHeight="1" x14ac:dyDescent="0.2">
      <c r="A23" s="465" t="s">
        <v>70</v>
      </c>
      <c r="B23" s="339"/>
      <c r="C23" s="458">
        <v>1589.0092989497252</v>
      </c>
      <c r="D23" s="460"/>
      <c r="E23" s="458">
        <v>1475.2251462486304</v>
      </c>
      <c r="F23" s="460"/>
      <c r="G23" s="689">
        <v>7.7130025196789909E-2</v>
      </c>
      <c r="H23" s="460"/>
      <c r="J23" s="458">
        <v>3158.809978209063</v>
      </c>
      <c r="K23" s="460"/>
      <c r="L23" s="458">
        <v>2749.3005921516451</v>
      </c>
      <c r="M23" s="460"/>
      <c r="N23" s="460">
        <v>0.14895038659156934</v>
      </c>
      <c r="O23" s="460"/>
    </row>
    <row r="24" spans="1:16" s="3" customFormat="1" ht="15" customHeight="1" x14ac:dyDescent="0.2">
      <c r="A24" s="466" t="s">
        <v>71</v>
      </c>
      <c r="B24" s="62"/>
      <c r="C24" s="462">
        <v>-95.831180294218811</v>
      </c>
      <c r="D24" s="453"/>
      <c r="E24" s="462">
        <v>-55.29380525554523</v>
      </c>
      <c r="F24" s="453"/>
      <c r="G24" s="453">
        <v>0.73312688195949804</v>
      </c>
      <c r="H24" s="453"/>
      <c r="J24" s="462">
        <v>20.479617740663901</v>
      </c>
      <c r="K24" s="453"/>
      <c r="L24" s="462">
        <v>1.1548193728939999</v>
      </c>
      <c r="M24" s="453"/>
      <c r="N24" s="453">
        <v>16.734044146957441</v>
      </c>
      <c r="O24" s="453"/>
    </row>
    <row r="25" spans="1:16" s="3" customFormat="1" ht="22.5" x14ac:dyDescent="0.2">
      <c r="A25" s="466" t="s">
        <v>72</v>
      </c>
      <c r="B25" s="62"/>
      <c r="C25" s="462">
        <v>-74.396843399934994</v>
      </c>
      <c r="D25" s="451"/>
      <c r="E25" s="462">
        <v>-76.889494437528057</v>
      </c>
      <c r="F25" s="453"/>
      <c r="G25" s="453">
        <v>-3.241861655909728E-2</v>
      </c>
      <c r="H25" s="451"/>
      <c r="J25" s="462">
        <v>-175.39239374284378</v>
      </c>
      <c r="K25" s="451"/>
      <c r="L25" s="462">
        <v>-154.39846414180172</v>
      </c>
      <c r="M25" s="453"/>
      <c r="N25" s="453">
        <v>0.13597239919278548</v>
      </c>
      <c r="O25" s="451"/>
    </row>
    <row r="26" spans="1:16" s="48" customFormat="1" ht="15" customHeight="1" thickBot="1" x14ac:dyDescent="0.25">
      <c r="A26" s="467" t="s">
        <v>73</v>
      </c>
      <c r="B26" s="339"/>
      <c r="C26" s="320">
        <v>-88.235908728744192</v>
      </c>
      <c r="D26" s="436"/>
      <c r="E26" s="320">
        <v>-153.55435119548309</v>
      </c>
      <c r="F26" s="261"/>
      <c r="G26" s="453">
        <v>-0.42537669534082401</v>
      </c>
      <c r="H26" s="261"/>
      <c r="J26" s="320">
        <v>79.167087551944405</v>
      </c>
      <c r="K26" s="436"/>
      <c r="L26" s="320">
        <v>-288.2892584924677</v>
      </c>
      <c r="M26" s="261"/>
      <c r="N26" s="261" t="s">
        <v>63</v>
      </c>
      <c r="O26" s="261"/>
    </row>
    <row r="27" spans="1:16" s="3" customFormat="1" ht="15" customHeight="1" thickBot="1" x14ac:dyDescent="0.25">
      <c r="A27" s="260" t="s">
        <v>74</v>
      </c>
      <c r="B27" s="41"/>
      <c r="C27" s="433">
        <v>1330.5453665268271</v>
      </c>
      <c r="D27" s="247"/>
      <c r="E27" s="433">
        <v>1189.487495360074</v>
      </c>
      <c r="F27" s="435"/>
      <c r="G27" s="431">
        <v>0.11858709882784679</v>
      </c>
      <c r="H27" s="431"/>
      <c r="J27" s="433">
        <v>3083.0642897588282</v>
      </c>
      <c r="K27" s="247"/>
      <c r="L27" s="433">
        <v>2307.7676888902702</v>
      </c>
      <c r="M27" s="435"/>
      <c r="N27" s="431">
        <v>0.33595088647825411</v>
      </c>
      <c r="O27" s="431"/>
    </row>
    <row r="28" spans="1:16" s="3" customFormat="1" ht="15" customHeight="1" x14ac:dyDescent="0.2">
      <c r="A28" s="468" t="s">
        <v>75</v>
      </c>
      <c r="B28" s="62"/>
      <c r="C28" s="458">
        <v>9246.0353724918368</v>
      </c>
      <c r="D28" s="460"/>
      <c r="E28" s="458">
        <v>8532.0742593535906</v>
      </c>
      <c r="F28" s="460"/>
      <c r="G28" s="460">
        <v>8.3679664690627931E-2</v>
      </c>
      <c r="H28" s="460"/>
      <c r="J28" s="458">
        <v>16660.803154304405</v>
      </c>
      <c r="K28" s="460"/>
      <c r="L28" s="458">
        <v>16683.523310066765</v>
      </c>
      <c r="M28" s="460"/>
      <c r="N28" s="460">
        <v>-1.3618319907672261E-3</v>
      </c>
      <c r="O28" s="460"/>
    </row>
    <row r="29" spans="1:16" s="3" customFormat="1" ht="15" customHeight="1" x14ac:dyDescent="0.2">
      <c r="A29" s="469" t="s">
        <v>76</v>
      </c>
      <c r="B29" s="62"/>
      <c r="C29" s="462">
        <v>2741.0691752147209</v>
      </c>
      <c r="D29" s="451"/>
      <c r="E29" s="462">
        <v>3028.9689104602699</v>
      </c>
      <c r="F29" s="453"/>
      <c r="G29" s="453">
        <v>-9.5048758754608942E-2</v>
      </c>
      <c r="H29" s="451"/>
      <c r="J29" s="462">
        <v>5422.2196258042295</v>
      </c>
      <c r="K29" s="451"/>
      <c r="L29" s="462">
        <v>5690.7610215095219</v>
      </c>
      <c r="M29" s="453"/>
      <c r="N29" s="453">
        <v>-4.7189012979156786E-2</v>
      </c>
      <c r="O29" s="451"/>
      <c r="P29" s="703"/>
    </row>
    <row r="30" spans="1:16" s="3" customFormat="1" ht="15" customHeight="1" thickBot="1" x14ac:dyDescent="0.25">
      <c r="A30" s="260" t="s">
        <v>77</v>
      </c>
      <c r="B30" s="42"/>
      <c r="C30" s="429">
        <v>0</v>
      </c>
      <c r="D30" s="261"/>
      <c r="E30" s="429">
        <v>0</v>
      </c>
      <c r="F30" s="261"/>
      <c r="G30" s="261" t="s">
        <v>63</v>
      </c>
      <c r="H30" s="261"/>
      <c r="J30" s="429">
        <v>0</v>
      </c>
      <c r="K30" s="261"/>
      <c r="L30" s="429">
        <v>0</v>
      </c>
      <c r="M30" s="261"/>
      <c r="N30" s="261" t="s">
        <v>63</v>
      </c>
      <c r="O30" s="261"/>
    </row>
    <row r="31" spans="1:16" s="3" customFormat="1" ht="14.25" customHeight="1" thickBot="1" x14ac:dyDescent="0.25">
      <c r="A31" s="438" t="s">
        <v>78</v>
      </c>
      <c r="B31" s="16"/>
      <c r="C31" s="429">
        <v>6504.9661972771137</v>
      </c>
      <c r="D31" s="445"/>
      <c r="E31" s="429">
        <v>5503.1053488933212</v>
      </c>
      <c r="F31" s="442"/>
      <c r="G31" s="442">
        <v>0.18205372873431669</v>
      </c>
      <c r="H31" s="441"/>
      <c r="J31" s="429">
        <v>11238.583528500174</v>
      </c>
      <c r="K31" s="445"/>
      <c r="L31" s="429">
        <v>10992.76228855724</v>
      </c>
      <c r="M31" s="442"/>
      <c r="N31" s="442">
        <v>2.2362099123967916E-2</v>
      </c>
      <c r="O31" s="441"/>
    </row>
    <row r="32" spans="1:16" s="3" customFormat="1" ht="19.5" customHeight="1" thickBot="1" x14ac:dyDescent="0.25">
      <c r="A32" s="473" t="s">
        <v>79</v>
      </c>
      <c r="B32" s="42"/>
      <c r="C32" s="455">
        <v>6211.4818874615894</v>
      </c>
      <c r="D32" s="456">
        <v>8.1389004566831721E-2</v>
      </c>
      <c r="E32" s="455">
        <v>5312.2911485548093</v>
      </c>
      <c r="F32" s="431">
        <v>7.2854332604980657E-2</v>
      </c>
      <c r="G32" s="431">
        <v>0.16926608759977357</v>
      </c>
      <c r="H32" s="655">
        <v>0.1945558712933686</v>
      </c>
      <c r="J32" s="455">
        <v>10552.900882256947</v>
      </c>
      <c r="K32" s="456">
        <v>7.1713934057002798E-2</v>
      </c>
      <c r="L32" s="455">
        <v>10449.772822655608</v>
      </c>
      <c r="M32" s="431">
        <v>7.3227670714137438E-2</v>
      </c>
      <c r="N32" s="431">
        <v>9.8689283826105534E-3</v>
      </c>
      <c r="O32" s="655">
        <v>5.4805923138231849E-2</v>
      </c>
    </row>
    <row r="33" spans="1:15" s="3" customFormat="1" ht="15" customHeight="1" thickBot="1" x14ac:dyDescent="0.25">
      <c r="A33" s="439" t="s">
        <v>80</v>
      </c>
      <c r="B33" s="340"/>
      <c r="C33" s="443">
        <v>293.48430981552434</v>
      </c>
      <c r="D33" s="425">
        <v>3.8455228985028378E-3</v>
      </c>
      <c r="E33" s="443">
        <v>190.8142003385114</v>
      </c>
      <c r="F33" s="442">
        <v>2.6168824012963252E-3</v>
      </c>
      <c r="G33" s="442">
        <v>0.53806325365131324</v>
      </c>
      <c r="H33" s="441"/>
      <c r="J33" s="443">
        <v>685.68264624322512</v>
      </c>
      <c r="K33" s="425">
        <v>4.659666628670278E-3</v>
      </c>
      <c r="L33" s="443">
        <v>542.98946590163212</v>
      </c>
      <c r="M33" s="442">
        <v>3.8050448067238813E-3</v>
      </c>
      <c r="N33" s="442">
        <v>0.26279180223994114</v>
      </c>
      <c r="O33" s="441"/>
    </row>
    <row r="34" spans="1:15" s="3" customFormat="1" ht="12.95" customHeight="1" x14ac:dyDescent="0.2">
      <c r="A34" s="262"/>
      <c r="B34" s="9"/>
      <c r="C34" s="17"/>
      <c r="D34" s="18"/>
      <c r="E34" s="17"/>
      <c r="F34" s="19"/>
      <c r="G34" s="263"/>
      <c r="H34" s="263"/>
      <c r="J34" s="17"/>
      <c r="K34" s="18"/>
      <c r="L34" s="17"/>
      <c r="M34" s="19"/>
      <c r="N34" s="263"/>
      <c r="O34" s="263"/>
    </row>
    <row r="35" spans="1:15" s="3" customFormat="1" ht="30.95" customHeight="1" x14ac:dyDescent="0.2">
      <c r="A35" s="558" t="s">
        <v>81</v>
      </c>
      <c r="C35" s="426">
        <v>2026</v>
      </c>
      <c r="D35" s="513" t="s">
        <v>51</v>
      </c>
      <c r="E35" s="426">
        <v>2025</v>
      </c>
      <c r="F35" s="513" t="s">
        <v>51</v>
      </c>
      <c r="G35" s="427" t="s">
        <v>52</v>
      </c>
      <c r="H35" s="427" t="s">
        <v>53</v>
      </c>
      <c r="J35" s="426">
        <v>2026</v>
      </c>
      <c r="K35" s="513" t="s">
        <v>51</v>
      </c>
      <c r="L35" s="426">
        <v>2025</v>
      </c>
      <c r="M35" s="513" t="s">
        <v>51</v>
      </c>
      <c r="N35" s="427" t="s">
        <v>52</v>
      </c>
      <c r="O35" s="427" t="s">
        <v>53</v>
      </c>
    </row>
    <row r="36" spans="1:15" s="3" customFormat="1" ht="15" customHeight="1" thickBot="1" x14ac:dyDescent="0.25">
      <c r="A36" s="474" t="s">
        <v>82</v>
      </c>
      <c r="B36" s="13"/>
      <c r="C36" s="509">
        <v>10653.57387996529</v>
      </c>
      <c r="D36" s="436">
        <v>0.13959370547628214</v>
      </c>
      <c r="E36" s="509">
        <v>9766.512454497326</v>
      </c>
      <c r="F36" s="436">
        <v>0.13394084150380281</v>
      </c>
      <c r="G36" s="436">
        <v>9.0826836048264692E-2</v>
      </c>
      <c r="H36" s="436">
        <v>0.11050391701281836</v>
      </c>
      <c r="J36" s="509">
        <v>19677.505997297492</v>
      </c>
      <c r="K36" s="436">
        <v>0.13372165466550529</v>
      </c>
      <c r="L36" s="509">
        <v>18985.794112408381</v>
      </c>
      <c r="M36" s="436">
        <v>0.13304456499720688</v>
      </c>
      <c r="N36" s="654">
        <v>3.6433128938074599E-2</v>
      </c>
      <c r="O36" s="436">
        <v>8.2147364602545014E-2</v>
      </c>
    </row>
    <row r="37" spans="1:15" s="3" customFormat="1" ht="15" customHeight="1" x14ac:dyDescent="0.2">
      <c r="A37" s="483" t="s">
        <v>32</v>
      </c>
      <c r="B37" s="48"/>
      <c r="C37" s="510">
        <v>3432.1104329061955</v>
      </c>
      <c r="D37" s="484"/>
      <c r="E37" s="510">
        <v>3159.8207756866364</v>
      </c>
      <c r="F37" s="482"/>
      <c r="G37" s="486">
        <v>8.6172500451513701E-2</v>
      </c>
      <c r="H37" s="487"/>
      <c r="J37" s="510">
        <v>6833.7153093125971</v>
      </c>
      <c r="K37" s="484"/>
      <c r="L37" s="510">
        <v>6258.6331521145976</v>
      </c>
      <c r="M37" s="482"/>
      <c r="N37" s="486">
        <v>9.1886222314164101E-2</v>
      </c>
      <c r="O37" s="487"/>
    </row>
    <row r="38" spans="1:15" s="3" customFormat="1" ht="15" customHeight="1" thickBot="1" x14ac:dyDescent="0.25">
      <c r="A38" s="138" t="s">
        <v>83</v>
      </c>
      <c r="B38" s="9"/>
      <c r="C38" s="511">
        <v>922.78992779720875</v>
      </c>
      <c r="D38" s="436"/>
      <c r="E38" s="511">
        <v>461.35799194545365</v>
      </c>
      <c r="F38" s="485"/>
      <c r="G38" s="436">
        <v>1.0001602744671003</v>
      </c>
      <c r="H38" s="429"/>
      <c r="J38" s="511">
        <v>1855.8420005790488</v>
      </c>
      <c r="K38" s="436"/>
      <c r="L38" s="511">
        <v>1339.3894230687233</v>
      </c>
      <c r="M38" s="485"/>
      <c r="N38" s="436">
        <v>0.38558806618545804</v>
      </c>
      <c r="O38" s="429"/>
    </row>
    <row r="39" spans="1:15" s="48" customFormat="1" ht="15" customHeight="1" thickBot="1" x14ac:dyDescent="0.25">
      <c r="A39" s="481" t="s">
        <v>84</v>
      </c>
      <c r="B39" s="9"/>
      <c r="C39" s="443">
        <v>15008.4742406687</v>
      </c>
      <c r="D39" s="436">
        <v>0.19665593503230108</v>
      </c>
      <c r="E39" s="443">
        <v>13387.691222129419</v>
      </c>
      <c r="F39" s="436">
        <v>0.18360275855270805</v>
      </c>
      <c r="G39" s="436">
        <v>0.12106516289083369</v>
      </c>
      <c r="H39" s="512">
        <v>0.14356754471946731</v>
      </c>
      <c r="J39" s="443">
        <v>28367.063307189135</v>
      </c>
      <c r="K39" s="436">
        <v>0.1927729379911988</v>
      </c>
      <c r="L39" s="443">
        <v>26583.816687591701</v>
      </c>
      <c r="M39" s="436">
        <v>0.18628835360932258</v>
      </c>
      <c r="N39" s="436">
        <v>6.7080157847679622E-2</v>
      </c>
      <c r="O39" s="512">
        <v>0.12017001403490912</v>
      </c>
    </row>
    <row r="40" spans="1:15" s="3" customFormat="1" ht="15" customHeight="1" thickBot="1" x14ac:dyDescent="0.25">
      <c r="A40" s="475" t="s">
        <v>85</v>
      </c>
      <c r="B40" s="480"/>
      <c r="C40" s="510">
        <v>4035.3874775765512</v>
      </c>
      <c r="D40" s="477"/>
      <c r="E40" s="510">
        <v>5404.4612974427428</v>
      </c>
      <c r="F40" s="478"/>
      <c r="G40" s="556">
        <v>-0.25332290204650065</v>
      </c>
      <c r="H40" s="479"/>
      <c r="J40" s="645">
        <v>7173.8841412713173</v>
      </c>
      <c r="K40" s="646"/>
      <c r="L40" s="645">
        <v>9632.0000573183224</v>
      </c>
      <c r="M40" s="647"/>
      <c r="N40" s="648">
        <v>-0.25520306285498273</v>
      </c>
      <c r="O40" s="649"/>
    </row>
    <row r="41" spans="1:15" s="3" customFormat="1" ht="12.6" customHeight="1" x14ac:dyDescent="0.2">
      <c r="A41" s="476"/>
      <c r="B41" s="48"/>
      <c r="C41" s="476"/>
      <c r="D41" s="476"/>
      <c r="E41" s="476"/>
      <c r="F41" s="476"/>
      <c r="G41" s="48"/>
      <c r="H41" s="476"/>
      <c r="J41" s="48"/>
      <c r="K41" s="48"/>
      <c r="L41" s="48"/>
      <c r="M41" s="48"/>
      <c r="N41" s="48"/>
      <c r="O41" s="48"/>
    </row>
    <row r="42" spans="1:15" s="3" customFormat="1" ht="11.25" x14ac:dyDescent="0.2">
      <c r="A42" s="15"/>
      <c r="B42" s="16"/>
      <c r="C42" s="136"/>
      <c r="D42" s="92"/>
      <c r="E42" s="136"/>
      <c r="F42" s="92"/>
      <c r="G42" s="137"/>
      <c r="H42" s="49"/>
    </row>
    <row r="43" spans="1:15" s="1" customFormat="1" ht="18" customHeight="1" x14ac:dyDescent="0.2">
      <c r="A43"/>
      <c r="B43"/>
      <c r="C43"/>
      <c r="D43"/>
      <c r="E43"/>
      <c r="F43"/>
      <c r="G43"/>
      <c r="H43"/>
    </row>
    <row r="44" spans="1:15" s="3" customFormat="1" ht="12.75" customHeight="1" x14ac:dyDescent="0.2">
      <c r="A44"/>
      <c r="B44"/>
      <c r="C44"/>
      <c r="D44"/>
      <c r="E44"/>
      <c r="F44"/>
      <c r="G44"/>
      <c r="H44"/>
    </row>
    <row r="45" spans="1:15" s="3" customFormat="1" ht="21.75" customHeight="1" x14ac:dyDescent="0.2">
      <c r="A45"/>
      <c r="B45"/>
      <c r="C45"/>
      <c r="D45"/>
      <c r="E45"/>
      <c r="F45"/>
      <c r="G45"/>
      <c r="H45"/>
    </row>
    <row r="46" spans="1:15" s="3" customFormat="1" ht="14.25" customHeight="1" x14ac:dyDescent="0.2">
      <c r="A46"/>
      <c r="B46"/>
      <c r="C46"/>
      <c r="D46"/>
      <c r="E46"/>
      <c r="F46"/>
      <c r="G46"/>
      <c r="H46"/>
      <c r="J46" s="50"/>
      <c r="K46" s="50"/>
      <c r="L46" s="50"/>
      <c r="M46" s="50"/>
      <c r="N46" s="50"/>
      <c r="O46" s="50"/>
    </row>
    <row r="47" spans="1:15" s="3" customFormat="1" ht="11.1" customHeight="1" x14ac:dyDescent="0.2">
      <c r="A47"/>
      <c r="B47"/>
      <c r="C47"/>
      <c r="D47"/>
      <c r="E47"/>
      <c r="F47"/>
      <c r="G47"/>
      <c r="H47"/>
    </row>
    <row r="48" spans="1:15" s="3" customFormat="1" ht="11.1" customHeight="1" x14ac:dyDescent="0.2">
      <c r="A48"/>
      <c r="B48"/>
      <c r="C48"/>
      <c r="D48"/>
      <c r="E48"/>
      <c r="F48"/>
      <c r="G48"/>
      <c r="H48"/>
    </row>
    <row r="49" spans="1:15" s="3" customFormat="1" ht="11.1" customHeight="1" x14ac:dyDescent="0.2">
      <c r="A49"/>
      <c r="B49"/>
      <c r="C49"/>
      <c r="D49"/>
      <c r="E49"/>
      <c r="F49"/>
      <c r="G49"/>
      <c r="H49"/>
      <c r="O49" s="640"/>
    </row>
    <row r="50" spans="1:15" s="3" customFormat="1" ht="11.1" customHeight="1" x14ac:dyDescent="0.2">
      <c r="A50"/>
      <c r="B50"/>
      <c r="C50"/>
      <c r="D50"/>
      <c r="E50"/>
      <c r="F50"/>
      <c r="G50"/>
      <c r="H50"/>
      <c r="J50" s="641"/>
      <c r="K50" s="641"/>
      <c r="L50" s="641"/>
      <c r="N50" s="641"/>
      <c r="O50" s="640"/>
    </row>
    <row r="51" spans="1:15" s="3" customFormat="1" ht="11.1" customHeight="1" x14ac:dyDescent="0.2">
      <c r="A51"/>
      <c r="B51"/>
      <c r="C51"/>
      <c r="D51"/>
      <c r="E51"/>
      <c r="F51"/>
      <c r="G51"/>
      <c r="H51"/>
      <c r="J51" s="641"/>
      <c r="K51" s="641"/>
      <c r="L51" s="641"/>
      <c r="N51" s="641"/>
      <c r="O51" s="640"/>
    </row>
    <row r="52" spans="1:15" s="51" customFormat="1" ht="15.75" customHeight="1" x14ac:dyDescent="0.2">
      <c r="A52"/>
      <c r="B52"/>
      <c r="C52"/>
      <c r="D52"/>
      <c r="E52"/>
      <c r="F52"/>
      <c r="G52"/>
      <c r="H52"/>
      <c r="J52" s="641"/>
      <c r="K52" s="641"/>
      <c r="L52" s="641"/>
      <c r="M52" s="641"/>
      <c r="N52" s="641"/>
      <c r="O52" s="642"/>
    </row>
    <row r="53" spans="1:15" s="51" customFormat="1" ht="15.75" customHeight="1" x14ac:dyDescent="0.2">
      <c r="A53"/>
      <c r="B53"/>
      <c r="C53"/>
      <c r="D53"/>
      <c r="E53"/>
      <c r="F53"/>
      <c r="G53"/>
      <c r="H53"/>
      <c r="J53" s="641"/>
      <c r="K53" s="641"/>
      <c r="L53" s="641"/>
      <c r="M53" s="641"/>
      <c r="N53" s="641"/>
      <c r="O53" s="642"/>
    </row>
    <row r="54" spans="1:15" s="51" customFormat="1" ht="15.75" customHeight="1" x14ac:dyDescent="0.2">
      <c r="A54"/>
      <c r="B54"/>
      <c r="C54"/>
      <c r="D54"/>
      <c r="E54"/>
      <c r="F54"/>
      <c r="G54"/>
      <c r="H54"/>
      <c r="J54" s="52"/>
      <c r="K54" s="52"/>
      <c r="L54" s="52"/>
      <c r="M54" s="52"/>
      <c r="N54" s="52"/>
      <c r="O54" s="643"/>
    </row>
    <row r="55" spans="1:15" s="51" customFormat="1" ht="15.75" customHeight="1" x14ac:dyDescent="0.2">
      <c r="A55"/>
      <c r="B55"/>
      <c r="C55"/>
      <c r="D55"/>
      <c r="E55"/>
      <c r="F55"/>
      <c r="G55"/>
      <c r="H55"/>
      <c r="J55" s="52"/>
      <c r="K55" s="52"/>
      <c r="L55" s="52"/>
      <c r="M55" s="52"/>
      <c r="N55" s="52"/>
      <c r="O55" s="643"/>
    </row>
    <row r="56" spans="1:15" ht="16.5" x14ac:dyDescent="0.2">
      <c r="A56"/>
      <c r="B56"/>
      <c r="C56"/>
      <c r="D56"/>
      <c r="E56"/>
      <c r="F56"/>
      <c r="G56"/>
      <c r="H56"/>
      <c r="J56" s="52"/>
      <c r="K56" s="52"/>
      <c r="L56" s="52"/>
      <c r="M56" s="52"/>
      <c r="N56" s="52"/>
      <c r="O56" s="643"/>
    </row>
    <row r="57" spans="1:15" ht="16.5" x14ac:dyDescent="0.2">
      <c r="A57" s="54"/>
      <c r="B57" s="52"/>
      <c r="C57" s="53"/>
      <c r="D57" s="53"/>
      <c r="E57" s="53"/>
      <c r="F57" s="53"/>
      <c r="G57" s="53"/>
      <c r="H57" s="53"/>
      <c r="J57" s="52"/>
      <c r="K57" s="52"/>
      <c r="L57" s="52"/>
      <c r="M57" s="52"/>
      <c r="N57" s="52"/>
      <c r="O57" s="643"/>
    </row>
  </sheetData>
  <mergeCells count="5">
    <mergeCell ref="J5:O5"/>
    <mergeCell ref="A3:O3"/>
    <mergeCell ref="A1:O1"/>
    <mergeCell ref="A2:O2"/>
    <mergeCell ref="C5:H5"/>
  </mergeCells>
  <printOptions horizontalCentered="1"/>
  <pageMargins left="0.43307086614173229" right="0.31496062992125984" top="0.78740157480314965" bottom="0.23622047244094491" header="0" footer="0"/>
  <pageSetup scale="44" orientation="portrait" horizontalDpi="300" verticalDpi="300" r:id="rId1"/>
  <headerFooter alignWithMargins="0">
    <oddFooter>&amp;L_x000D_&amp;1#&amp;"Aptos"&amp;14&amp;K000000 Interna</oddFooter>
  </headerFooter>
  <drawing r:id="rId2"/>
  <legacyDrawing r:id="rId3"/>
  <oleObjects>
    <mc:AlternateContent xmlns:mc="http://schemas.openxmlformats.org/markup-compatibility/2006">
      <mc:Choice Requires="x14">
        <oleObject progId="Word.Picture.8" shapeId="40961" r:id="rId4">
          <objectPr defaultSize="0" autoPict="0" r:id="rId5">
            <anchor moveWithCells="1" sizeWithCells="1">
              <from>
                <xdr:col>4</xdr:col>
                <xdr:colOff>0</xdr:colOff>
                <xdr:row>41</xdr:row>
                <xdr:rowOff>0</xdr:rowOff>
              </from>
              <to>
                <xdr:col>4</xdr:col>
                <xdr:colOff>0</xdr:colOff>
                <xdr:row>41</xdr:row>
                <xdr:rowOff>0</xdr:rowOff>
              </to>
            </anchor>
          </objectPr>
        </oleObject>
      </mc:Choice>
      <mc:Fallback>
        <oleObject progId="Word.Picture.8" shapeId="40961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O33"/>
  <sheetViews>
    <sheetView showGridLines="0" zoomScale="166" zoomScaleNormal="103" zoomScaleSheetLayoutView="110" workbookViewId="0">
      <pane xSplit="1" topLeftCell="B1" activePane="topRight" state="frozen"/>
      <selection pane="topRight" activeCell="C7" sqref="C7"/>
    </sheetView>
  </sheetViews>
  <sheetFormatPr baseColWidth="10" defaultColWidth="9.85546875" defaultRowHeight="11.25" x14ac:dyDescent="0.2"/>
  <cols>
    <col min="1" max="1" width="51.140625" style="1" customWidth="1"/>
    <col min="2" max="2" width="1.7109375" style="27" customWidth="1"/>
    <col min="3" max="7" width="8.7109375" style="27" customWidth="1"/>
    <col min="8" max="8" width="11.28515625" style="27" bestFit="1" customWidth="1"/>
    <col min="9" max="9" width="2.7109375" style="255" customWidth="1"/>
    <col min="10" max="14" width="8.7109375" style="255" customWidth="1"/>
    <col min="15" max="15" width="11.7109375" style="255" customWidth="1"/>
    <col min="16" max="16384" width="9.85546875" style="255"/>
  </cols>
  <sheetData>
    <row r="1" spans="1:15" s="42" customFormat="1" ht="15" customHeight="1" x14ac:dyDescent="0.2">
      <c r="A1" s="732" t="s">
        <v>86</v>
      </c>
      <c r="B1" s="732"/>
      <c r="C1" s="732"/>
      <c r="D1" s="732"/>
      <c r="E1" s="732"/>
      <c r="F1" s="732"/>
      <c r="G1" s="732"/>
      <c r="H1" s="732"/>
      <c r="I1" s="732"/>
      <c r="J1" s="732"/>
      <c r="K1" s="732"/>
      <c r="L1" s="732"/>
      <c r="M1" s="732"/>
      <c r="N1" s="732"/>
      <c r="O1" s="732"/>
    </row>
    <row r="2" spans="1:15" s="42" customFormat="1" ht="15" customHeight="1" thickBot="1" x14ac:dyDescent="0.25">
      <c r="A2" s="733" t="s">
        <v>87</v>
      </c>
      <c r="B2" s="733"/>
      <c r="C2" s="733"/>
      <c r="D2" s="733"/>
      <c r="E2" s="733"/>
      <c r="F2" s="733"/>
      <c r="G2" s="733"/>
      <c r="H2" s="733"/>
      <c r="I2" s="733"/>
      <c r="J2" s="733"/>
      <c r="K2" s="733"/>
      <c r="L2" s="733"/>
      <c r="M2" s="733"/>
      <c r="N2" s="733"/>
      <c r="O2" s="733"/>
    </row>
    <row r="3" spans="1:15" s="42" customFormat="1" ht="11.1" customHeight="1" x14ac:dyDescent="0.2">
      <c r="A3" s="734" t="s">
        <v>50</v>
      </c>
      <c r="B3" s="734"/>
      <c r="C3" s="734"/>
      <c r="D3" s="734"/>
      <c r="E3" s="734"/>
      <c r="F3" s="734"/>
      <c r="G3" s="734"/>
      <c r="H3" s="734"/>
      <c r="I3" s="734"/>
      <c r="J3" s="734"/>
      <c r="K3" s="734"/>
      <c r="L3" s="734"/>
      <c r="M3" s="734"/>
      <c r="N3" s="734"/>
      <c r="O3" s="734"/>
    </row>
    <row r="4" spans="1:15" s="42" customFormat="1" ht="11.1" customHeight="1" x14ac:dyDescent="0.2">
      <c r="A4" s="2"/>
      <c r="B4" s="34"/>
      <c r="C4" s="34"/>
      <c r="D4" s="34"/>
      <c r="E4" s="34"/>
      <c r="F4" s="34"/>
      <c r="G4" s="34"/>
      <c r="H4" s="34"/>
      <c r="J4" s="34"/>
      <c r="K4" s="34"/>
      <c r="L4" s="34"/>
      <c r="M4" s="34"/>
      <c r="N4" s="34"/>
      <c r="O4" s="34"/>
    </row>
    <row r="5" spans="1:15" s="42" customFormat="1" ht="15" customHeight="1" x14ac:dyDescent="0.3">
      <c r="A5" s="2"/>
      <c r="B5" s="34"/>
      <c r="C5" s="730" t="s">
        <v>226</v>
      </c>
      <c r="D5" s="730"/>
      <c r="E5" s="730"/>
      <c r="F5" s="730"/>
      <c r="G5" s="730"/>
      <c r="H5" s="730"/>
      <c r="J5" s="730" t="s">
        <v>227</v>
      </c>
      <c r="K5" s="730"/>
      <c r="L5" s="730"/>
      <c r="M5" s="730"/>
      <c r="N5" s="730"/>
      <c r="O5" s="730"/>
    </row>
    <row r="6" spans="1:15" s="246" customFormat="1" ht="30.75" customHeight="1" x14ac:dyDescent="0.2">
      <c r="A6" s="96"/>
      <c r="B6" s="68"/>
      <c r="C6" s="488">
        <v>2026</v>
      </c>
      <c r="D6" s="489" t="s">
        <v>51</v>
      </c>
      <c r="E6" s="488">
        <v>2025</v>
      </c>
      <c r="F6" s="489" t="s">
        <v>51</v>
      </c>
      <c r="G6" s="488" t="s">
        <v>52</v>
      </c>
      <c r="H6" s="488" t="s">
        <v>88</v>
      </c>
      <c r="J6" s="488">
        <v>2026</v>
      </c>
      <c r="K6" s="489" t="s">
        <v>51</v>
      </c>
      <c r="L6" s="488">
        <v>2025</v>
      </c>
      <c r="M6" s="489" t="s">
        <v>51</v>
      </c>
      <c r="N6" s="488" t="s">
        <v>52</v>
      </c>
      <c r="O6" s="488" t="s">
        <v>88</v>
      </c>
    </row>
    <row r="7" spans="1:15" s="42" customFormat="1" ht="15.75" customHeight="1" x14ac:dyDescent="0.2">
      <c r="A7" s="491" t="s">
        <v>54</v>
      </c>
      <c r="B7" s="62"/>
      <c r="C7" s="446">
        <v>3311.815296041008</v>
      </c>
      <c r="D7" s="446"/>
      <c r="E7" s="446">
        <v>3279.8111590063759</v>
      </c>
      <c r="F7" s="446"/>
      <c r="G7" s="449">
        <v>9.7579206494096127E-3</v>
      </c>
      <c r="H7" s="449">
        <v>9.7579206494096127E-3</v>
      </c>
      <c r="J7" s="446">
        <v>6127.1600918539298</v>
      </c>
      <c r="K7" s="446"/>
      <c r="L7" s="446">
        <v>6182.8910553863425</v>
      </c>
      <c r="M7" s="446"/>
      <c r="N7" s="449">
        <v>-9.0137385622962585E-3</v>
      </c>
      <c r="O7" s="449">
        <v>-9.0137385622961474E-3</v>
      </c>
    </row>
    <row r="8" spans="1:15" s="42" customFormat="1" ht="15.75" customHeight="1" x14ac:dyDescent="0.2">
      <c r="A8" s="492" t="s">
        <v>89</v>
      </c>
      <c r="B8" s="62"/>
      <c r="C8" s="451">
        <v>645.87715404685719</v>
      </c>
      <c r="D8" s="451"/>
      <c r="E8" s="451">
        <v>636.89976927767611</v>
      </c>
      <c r="F8" s="451"/>
      <c r="G8" s="453">
        <v>1.4095443588184375E-2</v>
      </c>
      <c r="H8" s="453">
        <v>1.4095443588184375E-2</v>
      </c>
      <c r="J8" s="451">
        <v>1190.4131261592852</v>
      </c>
      <c r="K8" s="451"/>
      <c r="L8" s="451">
        <v>1190.1740046571108</v>
      </c>
      <c r="M8" s="451"/>
      <c r="N8" s="453">
        <v>2.0091306081182481E-4</v>
      </c>
      <c r="O8" s="453">
        <v>2.0091306081182481E-4</v>
      </c>
    </row>
    <row r="9" spans="1:15" s="42" customFormat="1" ht="15.75" customHeight="1" thickBot="1" x14ac:dyDescent="0.25">
      <c r="A9" s="493" t="s">
        <v>56</v>
      </c>
      <c r="B9" s="62"/>
      <c r="C9" s="428">
        <v>69.269695858596066</v>
      </c>
      <c r="D9" s="428"/>
      <c r="E9" s="428">
        <v>70.424766963425455</v>
      </c>
      <c r="F9" s="494"/>
      <c r="G9" s="436">
        <v>-1.6401489910918166E-2</v>
      </c>
      <c r="H9" s="494"/>
      <c r="J9" s="428">
        <v>69.997620240918209</v>
      </c>
      <c r="K9" s="428"/>
      <c r="L9" s="428">
        <v>70.730122156270028</v>
      </c>
      <c r="M9" s="494"/>
      <c r="N9" s="436">
        <v>-1.0356293655671034E-2</v>
      </c>
      <c r="O9" s="494"/>
    </row>
    <row r="10" spans="1:15" s="42" customFormat="1" ht="15.75" customHeight="1" x14ac:dyDescent="0.2">
      <c r="A10" s="264" t="s">
        <v>57</v>
      </c>
      <c r="B10" s="62"/>
      <c r="C10" s="458">
        <v>45435.382239734034</v>
      </c>
      <c r="D10" s="459"/>
      <c r="E10" s="433">
        <v>45297.322890522657</v>
      </c>
      <c r="F10" s="559"/>
      <c r="G10" s="459"/>
      <c r="H10" s="559"/>
      <c r="J10" s="458">
        <v>84541.181333724453</v>
      </c>
      <c r="K10" s="459"/>
      <c r="L10" s="458">
        <v>84959.455808603176</v>
      </c>
      <c r="M10" s="559"/>
      <c r="N10" s="459"/>
      <c r="O10" s="559"/>
    </row>
    <row r="11" spans="1:15" s="42" customFormat="1" ht="15.75" customHeight="1" thickBot="1" x14ac:dyDescent="0.25">
      <c r="A11" s="493" t="s">
        <v>58</v>
      </c>
      <c r="B11" s="62"/>
      <c r="C11" s="320">
        <v>14.902599562580301</v>
      </c>
      <c r="D11" s="494"/>
      <c r="E11" s="560">
        <v>8.7006049029682</v>
      </c>
      <c r="F11" s="448"/>
      <c r="G11" s="494"/>
      <c r="H11" s="448"/>
      <c r="J11" s="320">
        <v>25.974293235032</v>
      </c>
      <c r="K11" s="494"/>
      <c r="L11" s="320">
        <v>15.6451454382228</v>
      </c>
      <c r="M11" s="448"/>
      <c r="N11" s="494"/>
      <c r="O11" s="448"/>
    </row>
    <row r="12" spans="1:15" s="42" customFormat="1" ht="15.75" customHeight="1" thickBot="1" x14ac:dyDescent="0.25">
      <c r="A12" s="495" t="s">
        <v>90</v>
      </c>
      <c r="B12" s="339"/>
      <c r="C12" s="437">
        <v>45450.284839296626</v>
      </c>
      <c r="D12" s="336">
        <v>1</v>
      </c>
      <c r="E12" s="338">
        <v>45306.02349542563</v>
      </c>
      <c r="F12" s="336">
        <v>1</v>
      </c>
      <c r="G12" s="336">
        <v>3.1841537336765313E-3</v>
      </c>
      <c r="H12" s="336">
        <v>1.9996915388970304E-2</v>
      </c>
      <c r="J12" s="437">
        <v>84567.155626959488</v>
      </c>
      <c r="K12" s="336">
        <v>1</v>
      </c>
      <c r="L12" s="437">
        <v>84975.100954041394</v>
      </c>
      <c r="M12" s="336">
        <v>1</v>
      </c>
      <c r="N12" s="336">
        <v>-4.8007630764986819E-3</v>
      </c>
      <c r="O12" s="336">
        <v>1.7025180909822968E-2</v>
      </c>
    </row>
    <row r="13" spans="1:15" s="42" customFormat="1" ht="15.75" customHeight="1" thickBot="1" x14ac:dyDescent="0.25">
      <c r="A13" s="264" t="s">
        <v>60</v>
      </c>
      <c r="B13" s="339"/>
      <c r="C13" s="440">
        <v>23209.029671663902</v>
      </c>
      <c r="D13" s="261">
        <v>0.51064651748006684</v>
      </c>
      <c r="E13" s="320">
        <v>23902.446677651253</v>
      </c>
      <c r="F13" s="261">
        <v>0.52757767805564726</v>
      </c>
      <c r="G13" s="261"/>
      <c r="H13" s="261"/>
      <c r="J13" s="440">
        <v>43305.462445494675</v>
      </c>
      <c r="K13" s="261">
        <v>0.51208370583637275</v>
      </c>
      <c r="L13" s="440">
        <v>44685.872965303941</v>
      </c>
      <c r="M13" s="261">
        <v>0.52587019566440063</v>
      </c>
      <c r="N13" s="261"/>
      <c r="O13" s="261"/>
    </row>
    <row r="14" spans="1:15" s="42" customFormat="1" ht="15.75" customHeight="1" thickBot="1" x14ac:dyDescent="0.25">
      <c r="A14" s="495" t="s">
        <v>15</v>
      </c>
      <c r="B14" s="62"/>
      <c r="C14" s="320">
        <v>22241.255167632713</v>
      </c>
      <c r="D14" s="456">
        <v>0.48935348251993288</v>
      </c>
      <c r="E14" s="444">
        <v>21403.57681777437</v>
      </c>
      <c r="F14" s="456">
        <v>0.47242232194435257</v>
      </c>
      <c r="G14" s="456">
        <v>3.9137306674962069E-2</v>
      </c>
      <c r="H14" s="456">
        <v>5.6229498246225029E-2</v>
      </c>
      <c r="J14" s="320">
        <v>41261.693181464805</v>
      </c>
      <c r="K14" s="456">
        <v>0.4879162941636272</v>
      </c>
      <c r="L14" s="320">
        <v>40289.227988737453</v>
      </c>
      <c r="M14" s="456">
        <v>0.47412980433559943</v>
      </c>
      <c r="N14" s="456">
        <v>2.4137101683834539E-2</v>
      </c>
      <c r="O14" s="456">
        <v>4.7200972528458562E-2</v>
      </c>
    </row>
    <row r="15" spans="1:15" s="42" customFormat="1" ht="15.75" customHeight="1" x14ac:dyDescent="0.2">
      <c r="A15" s="490" t="s">
        <v>61</v>
      </c>
      <c r="B15" s="44"/>
      <c r="C15" s="458">
        <v>15959.845928166624</v>
      </c>
      <c r="D15" s="449">
        <v>0.35114952490611528</v>
      </c>
      <c r="E15" s="497">
        <v>14973.451883589571</v>
      </c>
      <c r="F15" s="449">
        <v>0.3304958309815334</v>
      </c>
      <c r="G15" s="449"/>
      <c r="H15" s="449"/>
      <c r="J15" s="458">
        <v>30439.241401538682</v>
      </c>
      <c r="K15" s="449">
        <v>0.35994164845524068</v>
      </c>
      <c r="L15" s="458">
        <v>28333.82221984287</v>
      </c>
      <c r="M15" s="449">
        <v>0.33343675855315735</v>
      </c>
      <c r="N15" s="449"/>
      <c r="O15" s="449"/>
    </row>
    <row r="16" spans="1:15" s="42" customFormat="1" ht="15.75" customHeight="1" x14ac:dyDescent="0.2">
      <c r="A16" s="496" t="s">
        <v>62</v>
      </c>
      <c r="C16" s="497">
        <v>26.710583168220502</v>
      </c>
      <c r="D16" s="449">
        <v>5.8768791576695135E-4</v>
      </c>
      <c r="E16" s="497">
        <v>-319.69496313528975</v>
      </c>
      <c r="F16" s="449">
        <v>7.0563456792355232E-3</v>
      </c>
      <c r="G16" s="449"/>
      <c r="H16" s="449"/>
      <c r="J16" s="497">
        <v>158.50070895939317</v>
      </c>
      <c r="K16" s="449">
        <v>1.8742584846836697E-3</v>
      </c>
      <c r="L16" s="497">
        <v>-163.36212843269502</v>
      </c>
      <c r="M16" s="449">
        <v>1.9224705425304417E-3</v>
      </c>
      <c r="N16" s="449"/>
      <c r="O16" s="449"/>
    </row>
    <row r="17" spans="1:15" s="42" customFormat="1" ht="15.75" customHeight="1" thickBot="1" x14ac:dyDescent="0.25">
      <c r="A17" s="264" t="s">
        <v>91</v>
      </c>
      <c r="B17" s="62"/>
      <c r="C17" s="429">
        <v>-96.366367830000002</v>
      </c>
      <c r="D17" s="436">
        <v>2.120258831616408E-3</v>
      </c>
      <c r="E17" s="320">
        <v>-79.368027569999995</v>
      </c>
      <c r="F17" s="261">
        <v>1.7518206509122009E-3</v>
      </c>
      <c r="G17" s="261"/>
      <c r="H17" s="261"/>
      <c r="J17" s="429">
        <v>-148.02351549000002</v>
      </c>
      <c r="K17" s="436">
        <v>1.7503664914894103E-3</v>
      </c>
      <c r="L17" s="429">
        <v>-110.11305444999999</v>
      </c>
      <c r="M17" s="261">
        <v>1.2958272860370524E-3</v>
      </c>
      <c r="N17" s="261"/>
      <c r="O17" s="261"/>
    </row>
    <row r="18" spans="1:15" s="42" customFormat="1" ht="15" customHeight="1" thickBot="1" x14ac:dyDescent="0.25">
      <c r="A18" s="498" t="s">
        <v>92</v>
      </c>
      <c r="B18" s="62"/>
      <c r="C18" s="320">
        <v>6351.0650241278709</v>
      </c>
      <c r="D18" s="261">
        <v>0.13973652852966714</v>
      </c>
      <c r="E18" s="444">
        <v>6829.1879248900914</v>
      </c>
      <c r="F18" s="456">
        <v>0.15073465729296695</v>
      </c>
      <c r="G18" s="456">
        <v>-7.001167723319246E-2</v>
      </c>
      <c r="H18" s="456">
        <v>-5.398185389837229E-2</v>
      </c>
      <c r="I18" s="3"/>
      <c r="J18" s="320">
        <v>10811.974586456732</v>
      </c>
      <c r="K18" s="261">
        <v>0.12785075371519225</v>
      </c>
      <c r="L18" s="320">
        <v>12228.880951777288</v>
      </c>
      <c r="M18" s="456">
        <v>0.14391134361100968</v>
      </c>
      <c r="N18" s="456">
        <v>-0.11586557845381829</v>
      </c>
      <c r="O18" s="456">
        <v>-9.2423583577080359E-2</v>
      </c>
    </row>
    <row r="19" spans="1:15" s="42" customFormat="1" ht="14.25" customHeight="1" thickBot="1" x14ac:dyDescent="0.25">
      <c r="A19" s="499" t="s">
        <v>93</v>
      </c>
      <c r="B19" s="62"/>
      <c r="C19" s="444">
        <v>2604.6971022363032</v>
      </c>
      <c r="D19" s="456">
        <v>5.7308707997012688E-2</v>
      </c>
      <c r="E19" s="320">
        <v>2096.487879946802</v>
      </c>
      <c r="F19" s="261">
        <v>4.6273932651769274E-2</v>
      </c>
      <c r="G19" s="456"/>
      <c r="H19" s="261"/>
      <c r="I19" s="3"/>
      <c r="J19" s="444">
        <v>5271.3224232402035</v>
      </c>
      <c r="K19" s="456">
        <v>6.2332975304182262E-2</v>
      </c>
      <c r="L19" s="444">
        <v>4604.9793131210899</v>
      </c>
      <c r="M19" s="261">
        <v>5.4192101702964533E-2</v>
      </c>
      <c r="N19" s="456"/>
      <c r="O19" s="261"/>
    </row>
    <row r="20" spans="1:15" s="42" customFormat="1" ht="19.5" customHeight="1" thickBot="1" x14ac:dyDescent="0.25">
      <c r="A20" s="500" t="s">
        <v>94</v>
      </c>
      <c r="B20" s="62"/>
      <c r="C20" s="501">
        <v>8955.762126364174</v>
      </c>
      <c r="D20" s="502">
        <v>0.19704523652667982</v>
      </c>
      <c r="E20" s="501">
        <v>8925.6758048368938</v>
      </c>
      <c r="F20" s="502">
        <v>0.19700858994473625</v>
      </c>
      <c r="G20" s="502">
        <v>3.370761182136528E-3</v>
      </c>
      <c r="H20" s="502">
        <v>2.1514006596691893E-2</v>
      </c>
      <c r="I20" s="3"/>
      <c r="J20" s="501">
        <v>16083.297009696937</v>
      </c>
      <c r="K20" s="502">
        <v>0.19018372901937453</v>
      </c>
      <c r="L20" s="501">
        <v>16833.86026489838</v>
      </c>
      <c r="M20" s="502">
        <v>0.19810344531397425</v>
      </c>
      <c r="N20" s="502">
        <v>-4.4586520464738655E-2</v>
      </c>
      <c r="O20" s="502">
        <v>-1.9387046194919821E-2</v>
      </c>
    </row>
    <row r="21" spans="1:15" s="42" customFormat="1" ht="6" customHeight="1" x14ac:dyDescent="0.2">
      <c r="A21" s="254"/>
      <c r="B21" s="476"/>
      <c r="C21" s="476"/>
      <c r="D21" s="48"/>
      <c r="E21" s="476"/>
      <c r="F21" s="476"/>
      <c r="G21" s="476"/>
      <c r="H21" s="476"/>
      <c r="I21" s="48"/>
    </row>
    <row r="22" spans="1:15" s="42" customFormat="1" ht="11.1" customHeight="1" x14ac:dyDescent="0.2">
      <c r="A22" s="107"/>
      <c r="B22" s="65"/>
      <c r="C22" s="65"/>
      <c r="D22" s="65"/>
      <c r="E22" s="65"/>
      <c r="F22" s="65"/>
      <c r="G22" s="65"/>
      <c r="H22" s="65"/>
    </row>
    <row r="23" spans="1:15" s="42" customFormat="1" ht="13.5" customHeight="1" x14ac:dyDescent="0.2">
      <c r="A23"/>
      <c r="B23"/>
      <c r="C23"/>
      <c r="D23"/>
      <c r="E23"/>
      <c r="F23"/>
      <c r="G23"/>
      <c r="H23"/>
    </row>
    <row r="24" spans="1:15" s="42" customFormat="1" ht="13.5" customHeight="1" x14ac:dyDescent="0.2">
      <c r="A24"/>
      <c r="B24"/>
      <c r="C24"/>
      <c r="D24"/>
      <c r="E24"/>
      <c r="F24"/>
      <c r="G24"/>
      <c r="H24"/>
      <c r="K24"/>
    </row>
    <row r="25" spans="1:15" s="42" customFormat="1" ht="13.5" customHeight="1" x14ac:dyDescent="0.2">
      <c r="A25"/>
      <c r="B25"/>
      <c r="C25"/>
      <c r="D25"/>
      <c r="E25"/>
      <c r="F25"/>
      <c r="G25"/>
      <c r="H25"/>
    </row>
    <row r="26" spans="1:15" s="42" customFormat="1" ht="13.5" customHeight="1" x14ac:dyDescent="0.2">
      <c r="A26"/>
      <c r="B26"/>
      <c r="C26"/>
      <c r="D26"/>
      <c r="E26"/>
      <c r="F26"/>
      <c r="G26"/>
      <c r="H26"/>
    </row>
    <row r="27" spans="1:15" s="42" customFormat="1" ht="13.5" customHeight="1" x14ac:dyDescent="0.2">
      <c r="A27"/>
      <c r="B27"/>
      <c r="C27"/>
      <c r="D27"/>
      <c r="E27"/>
      <c r="F27"/>
      <c r="G27"/>
      <c r="H27"/>
    </row>
    <row r="28" spans="1:15" ht="16.149999999999999" customHeight="1" x14ac:dyDescent="0.2">
      <c r="A28"/>
      <c r="B28"/>
      <c r="C28"/>
      <c r="D28"/>
      <c r="E28"/>
      <c r="F28"/>
      <c r="G28"/>
      <c r="H28"/>
    </row>
    <row r="29" spans="1:15" ht="22.9" customHeight="1" x14ac:dyDescent="0.2">
      <c r="A29"/>
      <c r="B29"/>
      <c r="C29"/>
      <c r="D29"/>
      <c r="E29"/>
      <c r="F29"/>
      <c r="G29"/>
      <c r="H29"/>
    </row>
    <row r="30" spans="1:15" ht="12.75" x14ac:dyDescent="0.2">
      <c r="A30"/>
      <c r="B30"/>
      <c r="C30"/>
      <c r="D30"/>
      <c r="E30"/>
      <c r="F30"/>
      <c r="G30"/>
      <c r="H30"/>
    </row>
    <row r="31" spans="1:15" ht="12.75" x14ac:dyDescent="0.2">
      <c r="A31"/>
      <c r="B31"/>
      <c r="C31"/>
      <c r="D31"/>
      <c r="E31"/>
      <c r="F31"/>
      <c r="G31"/>
      <c r="H31"/>
    </row>
    <row r="32" spans="1:15" ht="12.75" x14ac:dyDescent="0.2">
      <c r="A32"/>
      <c r="B32"/>
      <c r="C32"/>
      <c r="D32"/>
      <c r="E32"/>
      <c r="F32"/>
      <c r="G32"/>
      <c r="H32"/>
    </row>
    <row r="33" spans="1:8" ht="12.75" x14ac:dyDescent="0.2">
      <c r="A33"/>
      <c r="B33"/>
      <c r="C33"/>
      <c r="D33"/>
      <c r="E33"/>
      <c r="F33"/>
      <c r="G33"/>
      <c r="H33"/>
    </row>
  </sheetData>
  <mergeCells count="5">
    <mergeCell ref="J5:O5"/>
    <mergeCell ref="A1:O1"/>
    <mergeCell ref="A2:O2"/>
    <mergeCell ref="A3:O3"/>
    <mergeCell ref="C5:H5"/>
  </mergeCells>
  <printOptions horizontalCentered="1"/>
  <pageMargins left="0.43307086614173229" right="0.31496062992125984" top="0.78740157480314965" bottom="0.23622047244094491" header="0" footer="0"/>
  <pageSetup scale="44" orientation="portrait" horizontalDpi="300" verticalDpi="300" r:id="rId1"/>
  <headerFooter alignWithMargins="0">
    <oddFooter>&amp;L_x000D_&amp;1#&amp;"Aptos"&amp;14&amp;K000000 Interna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O31"/>
  <sheetViews>
    <sheetView showGridLines="0" zoomScale="175" workbookViewId="0">
      <pane xSplit="1" topLeftCell="B1" activePane="topRight" state="frozen"/>
      <selection pane="topRight" activeCell="A6" sqref="A6"/>
    </sheetView>
  </sheetViews>
  <sheetFormatPr baseColWidth="10" defaultColWidth="9.85546875" defaultRowHeight="11.25" x14ac:dyDescent="0.2"/>
  <cols>
    <col min="1" max="1" width="51" style="1" customWidth="1"/>
    <col min="2" max="2" width="1.7109375" style="27" customWidth="1"/>
    <col min="3" max="7" width="8.7109375" style="27" customWidth="1"/>
    <col min="8" max="8" width="11.7109375" style="27" customWidth="1"/>
    <col min="9" max="9" width="2.7109375" style="255" customWidth="1"/>
    <col min="10" max="14" width="8.7109375" style="255" customWidth="1"/>
    <col min="15" max="15" width="11.7109375" style="255" customWidth="1"/>
    <col min="16" max="16384" width="9.85546875" style="255"/>
  </cols>
  <sheetData>
    <row r="1" spans="1:15" s="42" customFormat="1" ht="15" x14ac:dyDescent="0.2">
      <c r="A1" s="732" t="s">
        <v>95</v>
      </c>
      <c r="B1" s="732"/>
      <c r="C1" s="732"/>
      <c r="D1" s="732"/>
      <c r="E1" s="732"/>
      <c r="F1" s="732"/>
      <c r="G1" s="732"/>
      <c r="H1" s="732"/>
      <c r="I1" s="732"/>
      <c r="J1" s="732"/>
      <c r="K1" s="732"/>
      <c r="L1" s="732"/>
      <c r="M1" s="732"/>
      <c r="N1" s="732"/>
      <c r="O1" s="732"/>
    </row>
    <row r="2" spans="1:15" s="42" customFormat="1" ht="15" customHeight="1" x14ac:dyDescent="0.2">
      <c r="A2" s="735" t="s">
        <v>87</v>
      </c>
      <c r="B2" s="735"/>
      <c r="C2" s="735"/>
      <c r="D2" s="735"/>
      <c r="E2" s="735"/>
      <c r="F2" s="735"/>
      <c r="G2" s="735"/>
      <c r="H2" s="735"/>
      <c r="I2" s="735"/>
      <c r="J2" s="735"/>
      <c r="K2" s="735"/>
      <c r="L2" s="735"/>
      <c r="M2" s="735"/>
      <c r="N2" s="735"/>
      <c r="O2" s="735"/>
    </row>
    <row r="3" spans="1:15" s="42" customFormat="1" ht="11.1" customHeight="1" x14ac:dyDescent="0.2">
      <c r="A3" s="731" t="s">
        <v>50</v>
      </c>
      <c r="B3" s="731"/>
      <c r="C3" s="731"/>
      <c r="D3" s="731"/>
      <c r="E3" s="731"/>
      <c r="F3" s="731"/>
      <c r="G3" s="731"/>
      <c r="H3" s="731"/>
      <c r="I3" s="731"/>
      <c r="J3" s="731"/>
      <c r="K3" s="731"/>
      <c r="L3" s="731"/>
      <c r="M3" s="731"/>
      <c r="N3" s="731"/>
      <c r="O3" s="731"/>
    </row>
    <row r="4" spans="1:15" s="42" customFormat="1" ht="11.1" customHeight="1" x14ac:dyDescent="0.2">
      <c r="A4" s="2"/>
      <c r="B4" s="34"/>
      <c r="C4" s="34"/>
      <c r="D4" s="34"/>
      <c r="E4" s="34"/>
      <c r="F4" s="34"/>
      <c r="G4" s="34"/>
      <c r="H4" s="34"/>
      <c r="J4" s="34"/>
      <c r="K4" s="34"/>
      <c r="L4" s="34"/>
      <c r="M4" s="34"/>
      <c r="N4" s="34"/>
      <c r="O4" s="34"/>
    </row>
    <row r="5" spans="1:15" s="42" customFormat="1" ht="15" customHeight="1" x14ac:dyDescent="0.3">
      <c r="A5" s="2"/>
      <c r="B5" s="34"/>
      <c r="C5" s="730" t="s">
        <v>226</v>
      </c>
      <c r="D5" s="730"/>
      <c r="E5" s="730"/>
      <c r="F5" s="730"/>
      <c r="G5" s="730"/>
      <c r="H5" s="730"/>
      <c r="J5" s="730" t="s">
        <v>227</v>
      </c>
      <c r="K5" s="730"/>
      <c r="L5" s="730"/>
      <c r="M5" s="730"/>
      <c r="N5" s="730"/>
      <c r="O5" s="730"/>
    </row>
    <row r="6" spans="1:15" s="246" customFormat="1" ht="30.75" customHeight="1" x14ac:dyDescent="0.2">
      <c r="A6" s="96"/>
      <c r="B6" s="68"/>
      <c r="C6" s="488">
        <v>2026</v>
      </c>
      <c r="D6" s="489" t="s">
        <v>51</v>
      </c>
      <c r="E6" s="488">
        <v>2025</v>
      </c>
      <c r="F6" s="489" t="s">
        <v>51</v>
      </c>
      <c r="G6" s="488" t="s">
        <v>52</v>
      </c>
      <c r="H6" s="488" t="s">
        <v>88</v>
      </c>
      <c r="J6" s="488">
        <v>2026</v>
      </c>
      <c r="K6" s="489" t="s">
        <v>51</v>
      </c>
      <c r="L6" s="488">
        <v>2025</v>
      </c>
      <c r="M6" s="489" t="s">
        <v>51</v>
      </c>
      <c r="N6" s="488" t="s">
        <v>52</v>
      </c>
      <c r="O6" s="488" t="s">
        <v>88</v>
      </c>
    </row>
    <row r="7" spans="1:15" s="42" customFormat="1" ht="15.75" customHeight="1" x14ac:dyDescent="0.2">
      <c r="A7" s="491" t="s">
        <v>54</v>
      </c>
      <c r="B7" s="62"/>
      <c r="C7" s="446">
        <v>3071.2880594437133</v>
      </c>
      <c r="D7" s="446"/>
      <c r="E7" s="446">
        <v>2852.0575431780003</v>
      </c>
      <c r="F7" s="446"/>
      <c r="G7" s="449">
        <v>7.6867494062349051E-2</v>
      </c>
      <c r="H7" s="449">
        <v>7.6867494062349273E-2</v>
      </c>
      <c r="J7" s="446">
        <v>6246.7689632487136</v>
      </c>
      <c r="K7" s="446"/>
      <c r="L7" s="446">
        <v>5870.7742864290103</v>
      </c>
      <c r="M7" s="446"/>
      <c r="N7" s="449">
        <v>6.4045159714087418E-2</v>
      </c>
      <c r="O7" s="449">
        <v>6.4045159714087196E-2</v>
      </c>
    </row>
    <row r="8" spans="1:15" s="42" customFormat="1" ht="15.75" customHeight="1" x14ac:dyDescent="0.2">
      <c r="A8" s="492" t="s">
        <v>89</v>
      </c>
      <c r="B8" s="62"/>
      <c r="C8" s="451">
        <v>425.93554974214658</v>
      </c>
      <c r="D8" s="451"/>
      <c r="E8" s="451">
        <v>398.39912301745255</v>
      </c>
      <c r="F8" s="451"/>
      <c r="G8" s="453">
        <v>6.9117689105675506E-2</v>
      </c>
      <c r="H8" s="453">
        <v>6.9117689105675506E-2</v>
      </c>
      <c r="J8" s="451">
        <v>879.83073769548173</v>
      </c>
      <c r="K8" s="451"/>
      <c r="L8" s="451">
        <v>831.60493271906989</v>
      </c>
      <c r="M8" s="451"/>
      <c r="N8" s="453">
        <v>5.7991244494822292E-2</v>
      </c>
      <c r="O8" s="453">
        <v>5.799124449482207E-2</v>
      </c>
    </row>
    <row r="9" spans="1:15" s="42" customFormat="1" ht="15.75" customHeight="1" thickBot="1" x14ac:dyDescent="0.25">
      <c r="A9" s="493" t="s">
        <v>56</v>
      </c>
      <c r="B9" s="62"/>
      <c r="C9" s="428">
        <v>69.180525277379928</v>
      </c>
      <c r="D9" s="428"/>
      <c r="E9" s="428">
        <v>65.814331642123591</v>
      </c>
      <c r="F9" s="494"/>
      <c r="G9" s="436">
        <v>5.1146817893108487E-2</v>
      </c>
      <c r="H9" s="494"/>
      <c r="J9" s="428">
        <v>67.420740904906452</v>
      </c>
      <c r="K9" s="428"/>
      <c r="L9" s="428">
        <v>65.633368631168878</v>
      </c>
      <c r="M9" s="494"/>
      <c r="N9" s="436">
        <v>2.7232676167847414E-2</v>
      </c>
      <c r="O9" s="494"/>
    </row>
    <row r="10" spans="1:15" s="42" customFormat="1" ht="15.75" customHeight="1" x14ac:dyDescent="0.2">
      <c r="A10" s="264" t="s">
        <v>57</v>
      </c>
      <c r="B10" s="62"/>
      <c r="C10" s="458">
        <v>30855.022075287525</v>
      </c>
      <c r="D10" s="459"/>
      <c r="E10" s="458">
        <v>27554.27862172397</v>
      </c>
      <c r="F10" s="459"/>
      <c r="G10" s="459"/>
      <c r="H10" s="459"/>
      <c r="J10" s="458">
        <v>62289.052649237849</v>
      </c>
      <c r="K10" s="459"/>
      <c r="L10" s="458">
        <v>57596.497874987748</v>
      </c>
      <c r="M10" s="459"/>
      <c r="N10" s="459"/>
      <c r="O10" s="459"/>
    </row>
    <row r="11" spans="1:15" s="42" customFormat="1" ht="15.75" customHeight="1" thickBot="1" x14ac:dyDescent="0.25">
      <c r="A11" s="493" t="s">
        <v>58</v>
      </c>
      <c r="B11" s="62"/>
      <c r="C11" s="320">
        <v>13.133402020234435</v>
      </c>
      <c r="D11" s="494"/>
      <c r="E11" s="320">
        <v>56.310507088998783</v>
      </c>
      <c r="F11" s="494"/>
      <c r="G11" s="494"/>
      <c r="H11" s="494"/>
      <c r="J11" s="320">
        <v>296.51763434647557</v>
      </c>
      <c r="K11" s="494"/>
      <c r="L11" s="320">
        <v>130.91677397171921</v>
      </c>
      <c r="M11" s="494"/>
      <c r="N11" s="494"/>
      <c r="O11" s="494"/>
    </row>
    <row r="12" spans="1:15" s="42" customFormat="1" ht="15.75" customHeight="1" thickBot="1" x14ac:dyDescent="0.25">
      <c r="A12" s="495" t="s">
        <v>90</v>
      </c>
      <c r="B12" s="339"/>
      <c r="C12" s="444">
        <v>30868.155477307751</v>
      </c>
      <c r="D12" s="456">
        <v>1</v>
      </c>
      <c r="E12" s="444">
        <v>27610.589128812964</v>
      </c>
      <c r="F12" s="456">
        <v>1</v>
      </c>
      <c r="G12" s="456">
        <v>0.11798250060138571</v>
      </c>
      <c r="H12" s="456">
        <v>0.14093621691122871</v>
      </c>
      <c r="J12" s="444">
        <v>62585.570283584319</v>
      </c>
      <c r="K12" s="456">
        <v>1</v>
      </c>
      <c r="L12" s="444">
        <v>57727.414648959471</v>
      </c>
      <c r="M12" s="456">
        <v>1</v>
      </c>
      <c r="N12" s="456">
        <v>8.41568198431768E-2</v>
      </c>
      <c r="O12" s="456">
        <v>0.18093172902634969</v>
      </c>
    </row>
    <row r="13" spans="1:15" s="42" customFormat="1" ht="15.75" customHeight="1" thickBot="1" x14ac:dyDescent="0.25">
      <c r="A13" s="264" t="s">
        <v>60</v>
      </c>
      <c r="B13" s="339"/>
      <c r="C13" s="429">
        <v>17171.469776999416</v>
      </c>
      <c r="D13" s="261">
        <v>0.55628428428847188</v>
      </c>
      <c r="E13" s="429">
        <v>15972.078810288307</v>
      </c>
      <c r="F13" s="261">
        <v>0.57847656693499094</v>
      </c>
      <c r="G13" s="261"/>
      <c r="H13" s="261"/>
      <c r="J13" s="429">
        <v>34694.279335662031</v>
      </c>
      <c r="K13" s="261">
        <v>0.554349495873525</v>
      </c>
      <c r="L13" s="429">
        <v>33300.708702448457</v>
      </c>
      <c r="M13" s="261">
        <v>0.57686125223085316</v>
      </c>
      <c r="N13" s="261"/>
      <c r="O13" s="261"/>
    </row>
    <row r="14" spans="1:15" s="42" customFormat="1" ht="15.75" customHeight="1" thickBot="1" x14ac:dyDescent="0.25">
      <c r="A14" s="495" t="s">
        <v>15</v>
      </c>
      <c r="B14" s="62"/>
      <c r="C14" s="320">
        <v>13696.685700308346</v>
      </c>
      <c r="D14" s="431">
        <v>0.44371571571152846</v>
      </c>
      <c r="E14" s="320">
        <v>11638.510318524664</v>
      </c>
      <c r="F14" s="431">
        <v>0.42152343306500928</v>
      </c>
      <c r="G14" s="431">
        <v>0.17684182300442242</v>
      </c>
      <c r="H14" s="431">
        <v>0.20121088759594152</v>
      </c>
      <c r="J14" s="320">
        <v>27891.290947922284</v>
      </c>
      <c r="K14" s="431">
        <v>0.445650504126475</v>
      </c>
      <c r="L14" s="320">
        <v>24426.705946511018</v>
      </c>
      <c r="M14" s="431">
        <v>0.42313874776914689</v>
      </c>
      <c r="N14" s="431">
        <v>0.1418359482853695</v>
      </c>
      <c r="O14" s="431">
        <v>0.24412578402999996</v>
      </c>
    </row>
    <row r="15" spans="1:15" s="42" customFormat="1" ht="15.75" customHeight="1" x14ac:dyDescent="0.2">
      <c r="A15" s="490" t="s">
        <v>61</v>
      </c>
      <c r="B15" s="44"/>
      <c r="C15" s="458">
        <v>9899.2555161158598</v>
      </c>
      <c r="D15" s="460">
        <v>0.32069475363998168</v>
      </c>
      <c r="E15" s="458">
        <v>8705.2797727736142</v>
      </c>
      <c r="F15" s="460">
        <v>0.31528772284287265</v>
      </c>
      <c r="G15" s="460"/>
      <c r="H15" s="460"/>
      <c r="J15" s="458">
        <v>19531.928510483191</v>
      </c>
      <c r="K15" s="460">
        <v>0.31208357488764876</v>
      </c>
      <c r="L15" s="458">
        <v>17695.240216186452</v>
      </c>
      <c r="M15" s="460">
        <v>0.30653096667833202</v>
      </c>
      <c r="N15" s="460"/>
      <c r="O15" s="460"/>
    </row>
    <row r="16" spans="1:15" s="42" customFormat="1" ht="15.75" customHeight="1" x14ac:dyDescent="0.2">
      <c r="A16" s="496" t="s">
        <v>62</v>
      </c>
      <c r="C16" s="497">
        <v>-475.1617675956208</v>
      </c>
      <c r="D16" s="449">
        <v>1.5393267276528027E-2</v>
      </c>
      <c r="E16" s="497">
        <v>28.34392608685058</v>
      </c>
      <c r="F16" s="449">
        <v>1.0265599895249008E-3</v>
      </c>
      <c r="G16" s="449"/>
      <c r="H16" s="449"/>
      <c r="J16" s="497">
        <v>-430.77748176241039</v>
      </c>
      <c r="K16" s="449">
        <v>6.883016002099126E-3</v>
      </c>
      <c r="L16" s="497">
        <v>54.104936638588697</v>
      </c>
      <c r="M16" s="449">
        <v>9.372485666922887E-4</v>
      </c>
      <c r="N16" s="449"/>
      <c r="O16" s="449"/>
    </row>
    <row r="17" spans="1:15" s="42" customFormat="1" ht="15.75" customHeight="1" thickBot="1" x14ac:dyDescent="0.25">
      <c r="A17" s="264" t="s">
        <v>91</v>
      </c>
      <c r="B17" s="62"/>
      <c r="C17" s="429">
        <v>-29.9169040493124</v>
      </c>
      <c r="D17" s="436">
        <v>9.6918340557489255E-4</v>
      </c>
      <c r="E17" s="429">
        <v>-32.4379099430368</v>
      </c>
      <c r="F17" s="261">
        <v>1.1748358498148196E-3</v>
      </c>
      <c r="G17" s="261"/>
      <c r="H17" s="261"/>
      <c r="J17" s="429">
        <v>-75.391491639246695</v>
      </c>
      <c r="K17" s="436">
        <v>1.20461459882265E-3</v>
      </c>
      <c r="L17" s="429">
        <v>-79.552366945110691</v>
      </c>
      <c r="M17" s="261">
        <v>1.3780691102982664E-3</v>
      </c>
      <c r="N17" s="261"/>
      <c r="O17" s="261"/>
    </row>
    <row r="18" spans="1:15" s="42" customFormat="1" ht="15.75" customHeight="1" thickBot="1" x14ac:dyDescent="0.25">
      <c r="A18" s="498" t="s">
        <v>96</v>
      </c>
      <c r="B18" s="62"/>
      <c r="C18" s="320">
        <v>4302.5088558374218</v>
      </c>
      <c r="D18" s="261">
        <v>0.13938341275364979</v>
      </c>
      <c r="E18" s="320">
        <v>2937.3245296072359</v>
      </c>
      <c r="F18" s="456">
        <v>0.10638398608242654</v>
      </c>
      <c r="G18" s="456">
        <v>0.46477136335110081</v>
      </c>
      <c r="H18" s="456">
        <v>0.49393267186626466</v>
      </c>
      <c r="J18" s="320">
        <v>8865.5314108407565</v>
      </c>
      <c r="K18" s="261">
        <v>0.14165455983974812</v>
      </c>
      <c r="L18" s="320">
        <v>6756.9131606310921</v>
      </c>
      <c r="M18" s="456">
        <v>0.11704860163442092</v>
      </c>
      <c r="N18" s="456">
        <v>0.31206827734526055</v>
      </c>
      <c r="O18" s="456">
        <v>0.41379355161414177</v>
      </c>
    </row>
    <row r="19" spans="1:15" s="248" customFormat="1" ht="14.25" customHeight="1" thickBot="1" x14ac:dyDescent="0.25">
      <c r="A19" s="499" t="s">
        <v>93</v>
      </c>
      <c r="B19" s="62"/>
      <c r="C19" s="444">
        <v>1750.2032584671019</v>
      </c>
      <c r="D19" s="456">
        <v>5.6699314597975795E-2</v>
      </c>
      <c r="E19" s="444">
        <v>1524.6908876852883</v>
      </c>
      <c r="F19" s="261">
        <v>5.522123706133459E-2</v>
      </c>
      <c r="G19" s="456"/>
      <c r="H19" s="261"/>
      <c r="J19" s="444">
        <v>3418.2348866514435</v>
      </c>
      <c r="K19" s="456">
        <v>5.4616980737938858E-2</v>
      </c>
      <c r="L19" s="444">
        <v>2993.0432620622319</v>
      </c>
      <c r="M19" s="261">
        <v>5.1847866048790409E-2</v>
      </c>
      <c r="N19" s="456"/>
      <c r="O19" s="261"/>
    </row>
    <row r="20" spans="1:15" s="42" customFormat="1" ht="15.75" thickBot="1" x14ac:dyDescent="0.25">
      <c r="A20" s="500" t="s">
        <v>97</v>
      </c>
      <c r="B20" s="625"/>
      <c r="C20" s="501">
        <v>6052.7121143045242</v>
      </c>
      <c r="D20" s="502">
        <v>0.1960827273516256</v>
      </c>
      <c r="E20" s="501">
        <v>4462.0154172925231</v>
      </c>
      <c r="F20" s="502">
        <v>0.16160522314376108</v>
      </c>
      <c r="G20" s="502">
        <v>0.35649735562258766</v>
      </c>
      <c r="H20" s="502">
        <v>0.38915713403025021</v>
      </c>
      <c r="J20" s="501">
        <v>12283.7662974922</v>
      </c>
      <c r="K20" s="502">
        <v>0.19627154057768698</v>
      </c>
      <c r="L20" s="501">
        <v>9749.9564226933235</v>
      </c>
      <c r="M20" s="502">
        <v>0.16889646768321132</v>
      </c>
      <c r="N20" s="502">
        <v>0.25987909739794901</v>
      </c>
      <c r="O20" s="502">
        <v>0.37669920029046389</v>
      </c>
    </row>
    <row r="21" spans="1:15" s="42" customFormat="1" ht="11.1" customHeight="1" x14ac:dyDescent="0.2">
      <c r="A21" s="249"/>
      <c r="B21" s="41"/>
      <c r="C21" s="250"/>
      <c r="D21" s="251"/>
      <c r="E21" s="250"/>
      <c r="F21" s="252"/>
      <c r="G21" s="253"/>
      <c r="H21" s="253"/>
    </row>
    <row r="22" spans="1:15" s="42" customFormat="1" ht="6" customHeight="1" x14ac:dyDescent="0.2">
      <c r="A22" s="254"/>
      <c r="B22" s="48"/>
      <c r="C22" s="48"/>
      <c r="D22" s="48"/>
      <c r="E22" s="48"/>
      <c r="F22" s="48"/>
      <c r="G22" s="48"/>
      <c r="H22" s="48"/>
      <c r="I22" s="48"/>
    </row>
    <row r="23" spans="1:15" s="42" customFormat="1" ht="11.1" customHeight="1" x14ac:dyDescent="0.2">
      <c r="A23" s="107"/>
      <c r="B23" s="65"/>
      <c r="C23" s="65"/>
      <c r="D23" s="65"/>
      <c r="E23" s="65"/>
      <c r="F23" s="65"/>
      <c r="G23" s="65"/>
      <c r="H23" s="65"/>
    </row>
    <row r="24" spans="1:15" s="42" customFormat="1" ht="16.5" customHeight="1" x14ac:dyDescent="0.2">
      <c r="A24"/>
      <c r="B24"/>
      <c r="C24"/>
      <c r="D24"/>
      <c r="E24"/>
      <c r="F24"/>
      <c r="G24"/>
      <c r="H24"/>
    </row>
    <row r="25" spans="1:15" s="42" customFormat="1" ht="16.5" customHeight="1" x14ac:dyDescent="0.2">
      <c r="A25"/>
      <c r="B25"/>
      <c r="C25"/>
      <c r="D25"/>
      <c r="E25"/>
      <c r="F25"/>
      <c r="G25"/>
      <c r="H25"/>
    </row>
    <row r="26" spans="1:15" s="42" customFormat="1" ht="33.75" customHeight="1" x14ac:dyDescent="0.2">
      <c r="A26"/>
      <c r="B26"/>
      <c r="C26"/>
      <c r="D26"/>
      <c r="E26"/>
      <c r="F26"/>
      <c r="G26"/>
      <c r="H26"/>
    </row>
    <row r="27" spans="1:15" s="42" customFormat="1" ht="56.25" customHeight="1" x14ac:dyDescent="0.2">
      <c r="A27"/>
      <c r="B27"/>
      <c r="C27"/>
      <c r="D27"/>
      <c r="E27"/>
      <c r="F27"/>
      <c r="G27"/>
      <c r="H27"/>
    </row>
    <row r="28" spans="1:15" s="42" customFormat="1" ht="16.5" customHeight="1" x14ac:dyDescent="0.2">
      <c r="A28"/>
      <c r="B28"/>
      <c r="C28"/>
      <c r="D28"/>
      <c r="E28"/>
      <c r="F28"/>
      <c r="G28"/>
      <c r="H28"/>
    </row>
    <row r="29" spans="1:15" ht="16.5" customHeight="1" x14ac:dyDescent="0.2">
      <c r="A29"/>
      <c r="B29"/>
      <c r="C29"/>
      <c r="D29"/>
      <c r="E29"/>
      <c r="F29"/>
      <c r="G29"/>
      <c r="H29"/>
    </row>
    <row r="30" spans="1:15" ht="16.5" customHeight="1" x14ac:dyDescent="0.2">
      <c r="A30"/>
      <c r="B30"/>
      <c r="C30"/>
      <c r="D30"/>
      <c r="E30"/>
      <c r="F30"/>
      <c r="G30"/>
      <c r="H30"/>
    </row>
    <row r="31" spans="1:15" ht="31.5" customHeight="1" x14ac:dyDescent="0.2">
      <c r="A31"/>
      <c r="B31"/>
      <c r="C31"/>
      <c r="D31"/>
      <c r="E31"/>
      <c r="F31"/>
      <c r="G31"/>
      <c r="H31"/>
    </row>
  </sheetData>
  <mergeCells count="5">
    <mergeCell ref="J5:O5"/>
    <mergeCell ref="A1:O1"/>
    <mergeCell ref="A2:O2"/>
    <mergeCell ref="A3:O3"/>
    <mergeCell ref="C5:H5"/>
  </mergeCells>
  <pageMargins left="0.7" right="0.7" top="0.75" bottom="0.75" header="0.3" footer="0.3"/>
  <pageSetup orientation="portrait" r:id="rId1"/>
  <headerFooter>
    <oddFooter>&amp;L_x000D_&amp;1#&amp;"Aptos"&amp;14&amp;K000000 Interna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S59"/>
  <sheetViews>
    <sheetView showGridLines="0" tabSelected="1" zoomScaleNormal="70" zoomScaleSheetLayoutView="130" workbookViewId="0">
      <selection activeCell="P29" sqref="P29"/>
    </sheetView>
  </sheetViews>
  <sheetFormatPr baseColWidth="10" defaultColWidth="9.85546875" defaultRowHeight="15.75" x14ac:dyDescent="0.2"/>
  <cols>
    <col min="1" max="1" width="13.140625" style="160" bestFit="1" customWidth="1"/>
    <col min="2" max="2" width="41.7109375" style="160" customWidth="1"/>
    <col min="3" max="3" width="2.42578125" style="267" customWidth="1"/>
    <col min="4" max="4" width="15.7109375" style="268" customWidth="1"/>
    <col min="5" max="5" width="17.140625" style="268" customWidth="1"/>
    <col min="6" max="6" width="10.7109375" style="268" customWidth="1"/>
    <col min="7" max="7" width="7.140625" style="269" bestFit="1" customWidth="1"/>
    <col min="8" max="8" width="44" style="267" customWidth="1"/>
    <col min="9" max="9" width="2.42578125" style="160" customWidth="1"/>
    <col min="10" max="11" width="13.42578125" style="160" bestFit="1" customWidth="1"/>
    <col min="12" max="12" width="10" style="160" bestFit="1" customWidth="1"/>
    <col min="13" max="16384" width="9.85546875" style="160"/>
  </cols>
  <sheetData>
    <row r="1" spans="1:19" x14ac:dyDescent="0.2">
      <c r="A1" s="160" t="s">
        <v>10</v>
      </c>
    </row>
    <row r="2" spans="1:19" ht="15" customHeight="1" x14ac:dyDescent="0.2">
      <c r="B2" s="719" t="s">
        <v>48</v>
      </c>
      <c r="C2" s="719"/>
      <c r="D2" s="719"/>
      <c r="E2" s="719"/>
      <c r="F2" s="719"/>
      <c r="G2" s="719"/>
      <c r="H2" s="719"/>
      <c r="I2" s="719"/>
      <c r="J2" s="719"/>
      <c r="K2" s="719"/>
      <c r="L2" s="719"/>
    </row>
    <row r="3" spans="1:19" ht="15" customHeight="1" x14ac:dyDescent="0.2">
      <c r="B3" s="719" t="s">
        <v>98</v>
      </c>
      <c r="C3" s="719"/>
      <c r="D3" s="719"/>
      <c r="E3" s="719"/>
      <c r="F3" s="719"/>
      <c r="G3" s="719"/>
      <c r="H3" s="719"/>
      <c r="I3" s="719"/>
      <c r="J3" s="719"/>
      <c r="K3" s="719"/>
      <c r="L3" s="719"/>
    </row>
    <row r="4" spans="1:19" ht="13.5" customHeight="1" x14ac:dyDescent="0.2">
      <c r="B4" s="738" t="s">
        <v>23</v>
      </c>
      <c r="C4" s="738"/>
      <c r="D4" s="738"/>
      <c r="E4" s="738"/>
      <c r="F4" s="738"/>
      <c r="G4" s="738"/>
      <c r="H4" s="738"/>
      <c r="I4" s="738"/>
      <c r="J4" s="738"/>
      <c r="K4" s="738"/>
      <c r="L4" s="738"/>
      <c r="M4" s="266"/>
      <c r="N4" s="266"/>
      <c r="O4" s="266"/>
      <c r="P4" s="266"/>
      <c r="Q4" s="266"/>
      <c r="R4" s="266"/>
      <c r="S4" s="266"/>
    </row>
    <row r="5" spans="1:19" ht="11.1" customHeight="1" x14ac:dyDescent="0.2">
      <c r="H5" s="270"/>
    </row>
    <row r="6" spans="1:19" ht="35.1" customHeight="1" x14ac:dyDescent="0.2">
      <c r="B6" s="561" t="s">
        <v>99</v>
      </c>
      <c r="C6" s="271"/>
      <c r="D6" s="687" t="s">
        <v>228</v>
      </c>
      <c r="E6" s="375" t="s">
        <v>216</v>
      </c>
      <c r="F6" s="375" t="s">
        <v>25</v>
      </c>
      <c r="H6" s="562" t="s">
        <v>100</v>
      </c>
      <c r="I6" s="272"/>
      <c r="J6" s="686" t="s">
        <v>228</v>
      </c>
      <c r="K6" s="375" t="s">
        <v>216</v>
      </c>
      <c r="L6" s="375" t="s">
        <v>25</v>
      </c>
    </row>
    <row r="7" spans="1:19" ht="33" customHeight="1" thickBot="1" x14ac:dyDescent="0.25">
      <c r="B7" s="401" t="s">
        <v>101</v>
      </c>
      <c r="D7" s="402"/>
      <c r="E7" s="402"/>
      <c r="F7" s="402"/>
      <c r="H7" s="401" t="s">
        <v>102</v>
      </c>
      <c r="J7" s="403"/>
      <c r="K7" s="403"/>
      <c r="L7" s="403"/>
    </row>
    <row r="8" spans="1:19" ht="20.100000000000001" customHeight="1" thickTop="1" x14ac:dyDescent="0.25">
      <c r="B8" s="739" t="s">
        <v>103</v>
      </c>
      <c r="H8" s="390" t="s">
        <v>104</v>
      </c>
      <c r="I8" s="275"/>
      <c r="J8" s="305">
        <v>13526.656794188721</v>
      </c>
      <c r="K8" s="305">
        <v>7943.586330165831</v>
      </c>
      <c r="L8" s="398">
        <v>0.7028400311860572</v>
      </c>
    </row>
    <row r="9" spans="1:19" ht="20.100000000000001" customHeight="1" x14ac:dyDescent="0.25">
      <c r="B9" s="740"/>
      <c r="C9" s="273"/>
      <c r="D9" s="305">
        <v>43032.310696009197</v>
      </c>
      <c r="E9" s="305">
        <v>28066.795562944506</v>
      </c>
      <c r="F9" s="274">
        <v>0.53321067948430412</v>
      </c>
      <c r="H9" s="391" t="s">
        <v>105</v>
      </c>
      <c r="I9" s="275"/>
      <c r="J9" s="383">
        <v>28655.689412937736</v>
      </c>
      <c r="K9" s="383">
        <v>31897.8620665253</v>
      </c>
      <c r="L9" s="389">
        <v>-0.10164231843581795</v>
      </c>
    </row>
    <row r="10" spans="1:19" ht="19.899999999999999" customHeight="1" x14ac:dyDescent="0.25">
      <c r="A10" s="692"/>
      <c r="B10" s="391" t="s">
        <v>106</v>
      </c>
      <c r="C10" s="275"/>
      <c r="D10" s="383">
        <v>18178.662368022226</v>
      </c>
      <c r="E10" s="383">
        <v>22146.398230406248</v>
      </c>
      <c r="F10" s="384">
        <v>-0.17915942001514529</v>
      </c>
      <c r="H10" s="391" t="s">
        <v>107</v>
      </c>
      <c r="I10" s="275"/>
      <c r="J10" s="388">
        <v>925.38031695213419</v>
      </c>
      <c r="K10" s="388">
        <v>630.79981792195269</v>
      </c>
      <c r="L10" s="389">
        <v>0.46699521886455142</v>
      </c>
    </row>
    <row r="11" spans="1:19" ht="20.100000000000001" customHeight="1" x14ac:dyDescent="0.25">
      <c r="B11" s="391" t="s">
        <v>108</v>
      </c>
      <c r="C11" s="275"/>
      <c r="D11" s="388">
        <v>14636.924531753399</v>
      </c>
      <c r="E11" s="388">
        <v>14014.116904889037</v>
      </c>
      <c r="F11" s="384">
        <v>4.4441446513628469E-2</v>
      </c>
      <c r="H11" s="276" t="s">
        <v>109</v>
      </c>
      <c r="I11" s="275"/>
      <c r="J11" s="379">
        <v>43273.819239683638</v>
      </c>
      <c r="K11" s="379">
        <v>26284.430669458503</v>
      </c>
      <c r="L11" s="332">
        <v>0.64636699892328853</v>
      </c>
    </row>
    <row r="12" spans="1:19" ht="20.100000000000001" customHeight="1" thickBot="1" x14ac:dyDescent="0.3">
      <c r="B12" s="276" t="s">
        <v>110</v>
      </c>
      <c r="C12" s="275"/>
      <c r="D12" s="379">
        <v>14250.004871503594</v>
      </c>
      <c r="E12" s="379">
        <v>10342.772864993893</v>
      </c>
      <c r="F12" s="392">
        <v>0.37777412861246362</v>
      </c>
      <c r="H12" s="658" t="s">
        <v>111</v>
      </c>
      <c r="I12" s="275"/>
      <c r="J12" s="663">
        <v>86381.545763762231</v>
      </c>
      <c r="K12" s="663">
        <v>66756.678884071589</v>
      </c>
      <c r="L12" s="660">
        <v>0.29397608161081257</v>
      </c>
    </row>
    <row r="13" spans="1:19" ht="20.100000000000001" customHeight="1" thickBot="1" x14ac:dyDescent="0.3">
      <c r="B13" s="658" t="s">
        <v>112</v>
      </c>
      <c r="C13" s="275"/>
      <c r="D13" s="659">
        <v>90097.902467288412</v>
      </c>
      <c r="E13" s="659">
        <v>74570.083563233682</v>
      </c>
      <c r="F13" s="660">
        <v>0.20823121233178599</v>
      </c>
      <c r="H13" s="661" t="s">
        <v>113</v>
      </c>
      <c r="I13" s="259"/>
      <c r="J13" s="694">
        <v>0</v>
      </c>
      <c r="K13" s="694">
        <v>0</v>
      </c>
      <c r="L13" s="662"/>
    </row>
    <row r="14" spans="1:19" ht="19.899999999999999" customHeight="1" x14ac:dyDescent="0.25">
      <c r="B14" s="390" t="s">
        <v>114</v>
      </c>
      <c r="C14" s="275"/>
      <c r="D14" s="694">
        <v>0</v>
      </c>
      <c r="E14" s="694">
        <v>0</v>
      </c>
      <c r="F14" s="332"/>
      <c r="H14" s="391" t="s">
        <v>115</v>
      </c>
      <c r="I14" s="275"/>
      <c r="J14" s="388">
        <v>72097.820744434153</v>
      </c>
      <c r="K14" s="388">
        <v>71834.451220721676</v>
      </c>
      <c r="L14" s="389">
        <v>3.6663400253902356E-3</v>
      </c>
    </row>
    <row r="15" spans="1:19" ht="19.5" customHeight="1" x14ac:dyDescent="0.25">
      <c r="A15" s="693"/>
      <c r="B15" s="391" t="s">
        <v>116</v>
      </c>
      <c r="C15" s="275"/>
      <c r="D15" s="388">
        <v>181048.90605226994</v>
      </c>
      <c r="E15" s="388">
        <v>174289.17532905939</v>
      </c>
      <c r="F15" s="389">
        <v>3.8784570013875586E-2</v>
      </c>
      <c r="H15" s="390" t="s">
        <v>117</v>
      </c>
      <c r="I15" s="275"/>
      <c r="J15" s="306">
        <v>2914.7277596247413</v>
      </c>
      <c r="K15" s="306">
        <v>2272.5980707289741</v>
      </c>
      <c r="L15" s="389">
        <v>0.28255312594267634</v>
      </c>
    </row>
    <row r="16" spans="1:19" ht="19.5" customHeight="1" x14ac:dyDescent="0.25">
      <c r="B16" s="276" t="s">
        <v>118</v>
      </c>
      <c r="C16" s="275"/>
      <c r="D16" s="306">
        <v>-69833.139426909242</v>
      </c>
      <c r="E16" s="306">
        <v>-65158.68110257083</v>
      </c>
      <c r="F16" s="332">
        <v>7.1739609292889472E-2</v>
      </c>
      <c r="H16" s="276" t="s">
        <v>119</v>
      </c>
      <c r="I16" s="275"/>
      <c r="J16" s="378">
        <v>23547.850425232537</v>
      </c>
      <c r="K16" s="378">
        <v>19647.056272666377</v>
      </c>
      <c r="L16" s="332">
        <v>0.19854344072872987</v>
      </c>
    </row>
    <row r="17" spans="2:13" ht="18" customHeight="1" x14ac:dyDescent="0.25">
      <c r="B17" s="376" t="s">
        <v>120</v>
      </c>
      <c r="C17" s="275"/>
      <c r="D17" s="378">
        <v>111215.7666253607</v>
      </c>
      <c r="E17" s="378">
        <v>109130.49422648856</v>
      </c>
      <c r="F17" s="377">
        <v>1.9108063366270356E-2</v>
      </c>
      <c r="H17" s="395" t="s">
        <v>121</v>
      </c>
      <c r="I17" s="275"/>
      <c r="J17" s="383">
        <v>184941.94469305367</v>
      </c>
      <c r="K17" s="383">
        <v>160510.78444818861</v>
      </c>
      <c r="L17" s="377">
        <v>0.15220883960448894</v>
      </c>
      <c r="M17" s="692"/>
    </row>
    <row r="18" spans="2:13" ht="20.100000000000001" customHeight="1" x14ac:dyDescent="0.25">
      <c r="B18" s="393" t="s">
        <v>122</v>
      </c>
      <c r="C18" s="275"/>
      <c r="D18" s="383">
        <v>3590.5817582407767</v>
      </c>
      <c r="E18" s="383">
        <v>2617.2331251508417</v>
      </c>
      <c r="F18" s="384">
        <v>0.37189986009894982</v>
      </c>
      <c r="H18" s="399" t="s">
        <v>123</v>
      </c>
      <c r="I18" s="275"/>
      <c r="J18" s="695">
        <v>0</v>
      </c>
      <c r="K18" s="695">
        <v>0</v>
      </c>
      <c r="L18" s="400"/>
    </row>
    <row r="19" spans="2:13" ht="20.100000000000001" customHeight="1" x14ac:dyDescent="0.25">
      <c r="B19" s="391" t="s">
        <v>124</v>
      </c>
      <c r="C19" s="275"/>
      <c r="D19" s="383">
        <v>10685.417340871696</v>
      </c>
      <c r="E19" s="383">
        <v>10587.802889831368</v>
      </c>
      <c r="F19" s="384">
        <v>9.2195191066579696E-3</v>
      </c>
      <c r="H19" s="391" t="s">
        <v>80</v>
      </c>
      <c r="I19" s="275"/>
      <c r="J19" s="388">
        <v>8736.9844087546462</v>
      </c>
      <c r="K19" s="388">
        <v>7827.4850536793301</v>
      </c>
      <c r="L19" s="389">
        <v>0.11619304908768924</v>
      </c>
    </row>
    <row r="20" spans="2:13" ht="20.100000000000001" customHeight="1" x14ac:dyDescent="0.25">
      <c r="B20" s="276" t="s">
        <v>125</v>
      </c>
      <c r="C20" s="275"/>
      <c r="D20" s="388">
        <v>103546.11718872597</v>
      </c>
      <c r="E20" s="388">
        <v>102356.16311298596</v>
      </c>
      <c r="F20" s="389">
        <v>1.162562213695395E-2</v>
      </c>
      <c r="H20" s="276" t="s">
        <v>126</v>
      </c>
      <c r="I20" s="275"/>
      <c r="J20" s="306">
        <v>142580.22536166263</v>
      </c>
      <c r="K20" s="306">
        <v>146201.15740063463</v>
      </c>
      <c r="L20" s="332">
        <v>-2.4766780943119238E-2</v>
      </c>
    </row>
    <row r="21" spans="2:13" ht="20.100000000000001" customHeight="1" x14ac:dyDescent="0.25">
      <c r="B21" s="394" t="s">
        <v>127</v>
      </c>
      <c r="C21" s="275"/>
      <c r="D21" s="306">
        <v>17123.369082971363</v>
      </c>
      <c r="E21" s="306">
        <v>15277.649995327285</v>
      </c>
      <c r="F21" s="332">
        <v>0.12081171438071925</v>
      </c>
      <c r="H21" s="396" t="s">
        <v>128</v>
      </c>
      <c r="I21" s="275"/>
      <c r="J21" s="386">
        <v>151317.20977041728</v>
      </c>
      <c r="K21" s="386">
        <v>154028.64245431396</v>
      </c>
      <c r="L21" s="377">
        <v>-1.7603431677981063E-2</v>
      </c>
    </row>
    <row r="22" spans="2:13" ht="20.100000000000001" customHeight="1" thickBot="1" x14ac:dyDescent="0.3">
      <c r="B22" s="385" t="s">
        <v>129</v>
      </c>
      <c r="C22" s="275"/>
      <c r="D22" s="386">
        <v>336259.15446345892</v>
      </c>
      <c r="E22" s="386">
        <v>314539.4269130177</v>
      </c>
      <c r="F22" s="387">
        <v>6.9052480204484956E-2</v>
      </c>
      <c r="H22" s="397" t="s">
        <v>130</v>
      </c>
      <c r="I22" s="275"/>
      <c r="J22" s="386">
        <v>336259.15446347091</v>
      </c>
      <c r="K22" s="386">
        <v>314539.42690250254</v>
      </c>
      <c r="L22" s="387">
        <v>6.9052480240261893E-2</v>
      </c>
    </row>
    <row r="23" spans="2:13" ht="20.100000000000001" customHeight="1" x14ac:dyDescent="0.2">
      <c r="B23" s="380"/>
      <c r="D23" s="697"/>
      <c r="E23" s="697"/>
      <c r="F23" s="381"/>
      <c r="H23" s="382"/>
      <c r="J23" s="380"/>
      <c r="K23" s="380"/>
      <c r="L23" s="380"/>
    </row>
    <row r="24" spans="2:13" s="315" customFormat="1" ht="25.5" customHeight="1" x14ac:dyDescent="0.25">
      <c r="C24" s="329"/>
      <c r="D24" s="330"/>
      <c r="E24" s="330"/>
      <c r="F24" s="330"/>
      <c r="G24" s="302"/>
      <c r="H24" s="331"/>
      <c r="I24" s="273"/>
      <c r="J24" s="327"/>
      <c r="K24" s="327"/>
      <c r="L24" s="328"/>
    </row>
    <row r="25" spans="2:13" ht="20.100000000000001" customHeight="1" x14ac:dyDescent="0.2">
      <c r="B25" s="277"/>
      <c r="C25" s="278"/>
      <c r="D25" s="736" t="s">
        <v>229</v>
      </c>
      <c r="E25" s="736"/>
      <c r="F25" s="736"/>
      <c r="G25" s="279"/>
      <c r="H25" s="280"/>
      <c r="I25" s="666"/>
    </row>
    <row r="26" spans="2:13" ht="35.1" customHeight="1" thickBot="1" x14ac:dyDescent="0.3">
      <c r="B26" s="561" t="s">
        <v>131</v>
      </c>
      <c r="C26" s="271"/>
      <c r="D26" s="404" t="s">
        <v>132</v>
      </c>
      <c r="E26" s="405" t="s">
        <v>133</v>
      </c>
      <c r="F26" s="405" t="s">
        <v>134</v>
      </c>
      <c r="G26" s="281"/>
      <c r="H26" s="737" t="s">
        <v>135</v>
      </c>
      <c r="I26" s="737"/>
      <c r="J26" s="737"/>
      <c r="K26" s="737"/>
      <c r="L26" s="737"/>
    </row>
    <row r="27" spans="2:13" ht="20.100000000000001" customHeight="1" thickTop="1" x14ac:dyDescent="0.2">
      <c r="B27" s="409" t="s">
        <v>136</v>
      </c>
      <c r="C27" s="410"/>
      <c r="D27" s="411"/>
      <c r="E27" s="412"/>
      <c r="F27" s="413"/>
      <c r="G27" s="281"/>
      <c r="H27" s="278"/>
      <c r="I27" s="283"/>
    </row>
    <row r="28" spans="2:13" ht="20.100000000000001" customHeight="1" x14ac:dyDescent="0.25">
      <c r="B28" s="406" t="s">
        <v>137</v>
      </c>
      <c r="C28" s="410"/>
      <c r="D28" s="408">
        <v>0.63743245252527547</v>
      </c>
      <c r="E28" s="408">
        <v>4.1050624606773778E-2</v>
      </c>
      <c r="F28" s="408">
        <v>8.8032544300004081E-2</v>
      </c>
      <c r="G28" s="281"/>
      <c r="H28" s="278"/>
      <c r="I28" s="284"/>
    </row>
    <row r="29" spans="2:13" ht="20.100000000000001" customHeight="1" x14ac:dyDescent="0.25">
      <c r="B29" s="406" t="s">
        <v>138</v>
      </c>
      <c r="C29" s="410"/>
      <c r="D29" s="408">
        <v>0.13840560546308997</v>
      </c>
      <c r="E29" s="408">
        <v>0.41089361142612957</v>
      </c>
      <c r="F29" s="408">
        <v>3.9264364887003286E-2</v>
      </c>
      <c r="G29" s="281"/>
      <c r="H29" s="278"/>
      <c r="I29" s="284"/>
    </row>
    <row r="30" spans="2:13" ht="20.100000000000001" customHeight="1" x14ac:dyDescent="0.25">
      <c r="B30" s="406" t="s">
        <v>139</v>
      </c>
      <c r="C30" s="410"/>
      <c r="D30" s="407">
        <v>1.6545283727328976E-2</v>
      </c>
      <c r="E30" s="407">
        <v>0.81311202673468985</v>
      </c>
      <c r="F30" s="407">
        <v>0.125017772259574</v>
      </c>
      <c r="G30" s="281"/>
      <c r="H30" s="278"/>
      <c r="I30" s="284"/>
    </row>
    <row r="31" spans="2:13" ht="20.100000000000001" customHeight="1" x14ac:dyDescent="0.25">
      <c r="B31" s="406" t="s">
        <v>140</v>
      </c>
      <c r="C31" s="410"/>
      <c r="D31" s="286">
        <v>0.20038338485854304</v>
      </c>
      <c r="E31" s="286">
        <v>0.59028811553095661</v>
      </c>
      <c r="F31" s="286">
        <v>8.9650790442132533E-2</v>
      </c>
      <c r="G31" s="281"/>
      <c r="H31" s="278"/>
      <c r="I31" s="284"/>
    </row>
    <row r="32" spans="2:13" ht="20.100000000000001" customHeight="1" x14ac:dyDescent="0.25">
      <c r="B32" s="406" t="s">
        <v>141</v>
      </c>
      <c r="C32" s="410"/>
      <c r="D32" s="408">
        <v>7.233273425762618E-3</v>
      </c>
      <c r="E32" s="408">
        <v>0</v>
      </c>
      <c r="F32" s="408">
        <v>0.31474470941566446</v>
      </c>
      <c r="G32" s="281"/>
      <c r="H32" s="278"/>
      <c r="I32" s="284"/>
    </row>
    <row r="33" spans="1:10" ht="20.100000000000001" customHeight="1" thickBot="1" x14ac:dyDescent="0.3">
      <c r="B33" s="628" t="s">
        <v>142</v>
      </c>
      <c r="C33" s="410"/>
      <c r="D33" s="629">
        <v>1</v>
      </c>
      <c r="E33" s="630">
        <v>0.24316915920008833</v>
      </c>
      <c r="F33" s="630">
        <v>8.0055193888472292E-2</v>
      </c>
      <c r="G33" s="281"/>
      <c r="H33" s="278"/>
      <c r="I33" s="284"/>
    </row>
    <row r="34" spans="1:10" ht="20.100000000000001" customHeight="1" x14ac:dyDescent="0.2">
      <c r="G34" s="281"/>
      <c r="H34" s="278"/>
      <c r="I34" s="277"/>
    </row>
    <row r="35" spans="1:10" ht="18" customHeight="1" x14ac:dyDescent="0.2">
      <c r="B35" s="287" t="s">
        <v>143</v>
      </c>
      <c r="C35" s="278"/>
      <c r="D35" s="281"/>
      <c r="E35" s="281"/>
      <c r="F35" s="281"/>
      <c r="G35" s="281"/>
      <c r="H35" s="278"/>
      <c r="I35" s="277"/>
    </row>
    <row r="36" spans="1:10" ht="18" customHeight="1" x14ac:dyDescent="0.2">
      <c r="B36" s="287" t="s">
        <v>144</v>
      </c>
      <c r="C36" s="278"/>
      <c r="D36" s="281"/>
      <c r="E36" s="281"/>
      <c r="F36" s="281"/>
      <c r="G36" s="281"/>
      <c r="H36" s="278"/>
      <c r="I36" s="277"/>
    </row>
    <row r="37" spans="1:10" ht="11.1" customHeight="1" x14ac:dyDescent="0.2">
      <c r="B37" s="277"/>
      <c r="C37" s="278"/>
      <c r="D37" s="288"/>
      <c r="E37" s="288"/>
      <c r="F37" s="288"/>
      <c r="G37" s="289"/>
      <c r="H37" s="290"/>
      <c r="I37" s="291"/>
    </row>
    <row r="38" spans="1:10" ht="11.1" customHeight="1" x14ac:dyDescent="0.2">
      <c r="G38" s="268"/>
    </row>
    <row r="39" spans="1:10" ht="35.1" customHeight="1" thickBot="1" x14ac:dyDescent="0.25">
      <c r="B39" s="563" t="s">
        <v>145</v>
      </c>
      <c r="C39" s="292"/>
      <c r="D39" s="415" t="s">
        <v>230</v>
      </c>
      <c r="E39" s="415" t="s">
        <v>218</v>
      </c>
      <c r="F39" s="414" t="s">
        <v>13</v>
      </c>
      <c r="G39" s="268"/>
    </row>
    <row r="40" spans="1:10" ht="20.25" customHeight="1" x14ac:dyDescent="0.25">
      <c r="B40" s="285" t="s">
        <v>146</v>
      </c>
      <c r="C40" s="417"/>
      <c r="D40" s="418">
        <v>45029.584768552508</v>
      </c>
      <c r="E40" s="419">
        <v>52846</v>
      </c>
      <c r="F40" s="420">
        <v>-0.14790930688126802</v>
      </c>
      <c r="G40" s="268"/>
    </row>
    <row r="41" spans="1:10" ht="32.25" customHeight="1" x14ac:dyDescent="0.25">
      <c r="B41" s="416" t="s">
        <v>147</v>
      </c>
      <c r="C41" s="285"/>
      <c r="D41" s="421">
        <v>0.73948863244529084</v>
      </c>
      <c r="E41" s="422">
        <v>0.89</v>
      </c>
      <c r="F41" s="423"/>
      <c r="G41" s="268"/>
    </row>
    <row r="42" spans="1:10" ht="35.25" customHeight="1" x14ac:dyDescent="0.25">
      <c r="B42" s="285" t="s">
        <v>148</v>
      </c>
      <c r="C42" s="417"/>
      <c r="D42" s="421">
        <v>8.9803006521057931</v>
      </c>
      <c r="E42" s="422">
        <v>10.26</v>
      </c>
      <c r="F42" s="424"/>
      <c r="G42" s="268"/>
    </row>
    <row r="43" spans="1:10" s="259" customFormat="1" ht="20.25" customHeight="1" thickBot="1" x14ac:dyDescent="0.3">
      <c r="B43" s="514" t="s">
        <v>149</v>
      </c>
      <c r="C43" s="515"/>
      <c r="D43" s="516">
        <v>0.38325298589492623</v>
      </c>
      <c r="E43" s="516">
        <v>0.35399999999999998</v>
      </c>
      <c r="F43" s="514"/>
      <c r="G43" s="294"/>
      <c r="H43" s="295"/>
    </row>
    <row r="44" spans="1:10" ht="18" customHeight="1" x14ac:dyDescent="0.2">
      <c r="B44" s="287" t="s">
        <v>150</v>
      </c>
      <c r="C44" s="293"/>
      <c r="D44" s="296"/>
      <c r="E44" s="296"/>
      <c r="F44" s="293"/>
      <c r="G44" s="268"/>
    </row>
    <row r="45" spans="1:10" ht="18" customHeight="1" x14ac:dyDescent="0.2">
      <c r="B45" s="632" t="s">
        <v>151</v>
      </c>
      <c r="G45" s="268"/>
    </row>
    <row r="46" spans="1:10" ht="18" customHeight="1" x14ac:dyDescent="0.2">
      <c r="B46" s="287" t="s">
        <v>152</v>
      </c>
      <c r="G46" s="268"/>
    </row>
    <row r="47" spans="1:10" x14ac:dyDescent="0.2">
      <c r="B47" s="277"/>
      <c r="G47" s="268"/>
    </row>
    <row r="48" spans="1:10" x14ac:dyDescent="0.2">
      <c r="A48"/>
      <c r="B48"/>
      <c r="C48"/>
      <c r="D48"/>
      <c r="E48"/>
      <c r="F48"/>
      <c r="G48"/>
      <c r="H48"/>
      <c r="I48"/>
      <c r="J48"/>
    </row>
    <row r="49" spans="1:10" x14ac:dyDescent="0.2">
      <c r="A49"/>
      <c r="B49"/>
      <c r="C49"/>
      <c r="D49"/>
      <c r="E49"/>
      <c r="F49"/>
      <c r="G49"/>
      <c r="H49"/>
      <c r="I49"/>
      <c r="J49"/>
    </row>
    <row r="50" spans="1:10" x14ac:dyDescent="0.2">
      <c r="F50" s="297"/>
      <c r="G50" s="298"/>
    </row>
    <row r="51" spans="1:10" x14ac:dyDescent="0.2">
      <c r="D51" s="299"/>
      <c r="E51" s="299"/>
      <c r="G51" s="300"/>
    </row>
    <row r="52" spans="1:10" x14ac:dyDescent="0.2">
      <c r="E52" s="299"/>
      <c r="G52" s="301"/>
    </row>
    <row r="53" spans="1:10" x14ac:dyDescent="0.2">
      <c r="G53" s="302"/>
    </row>
    <row r="54" spans="1:10" x14ac:dyDescent="0.2">
      <c r="E54" s="303"/>
      <c r="G54" s="300"/>
    </row>
    <row r="59" spans="1:10" x14ac:dyDescent="0.2">
      <c r="D59" s="304"/>
    </row>
  </sheetData>
  <mergeCells count="6">
    <mergeCell ref="D25:F25"/>
    <mergeCell ref="H26:L26"/>
    <mergeCell ref="B2:L2"/>
    <mergeCell ref="B3:L3"/>
    <mergeCell ref="B4:L4"/>
    <mergeCell ref="B8:B9"/>
  </mergeCells>
  <pageMargins left="0.18" right="0.3" top="0.78740157480314965" bottom="0.23622047244094491" header="0" footer="0"/>
  <pageSetup scale="68" orientation="portrait" horizontalDpi="300" verticalDpi="300" r:id="rId1"/>
  <headerFooter alignWithMargins="0">
    <oddFooter>&amp;L_x000D_&amp;1#&amp;"Aptos"&amp;14&amp;K000000 Interna</oddFooter>
  </headerFooter>
  <drawing r:id="rId2"/>
  <legacyDrawing r:id="rId3"/>
  <oleObjects>
    <mc:AlternateContent xmlns:mc="http://schemas.openxmlformats.org/markup-compatibility/2006">
      <mc:Choice Requires="x14">
        <oleObject progId="Word.Picture.8" shapeId="30721" r:id="rId4">
          <objectPr defaultSize="0" autoPict="0" r:id="rId5">
            <anchor moveWithCells="1" sizeWithCells="1">
              <from>
                <xdr:col>7</xdr:col>
                <xdr:colOff>0</xdr:colOff>
                <xdr:row>32</xdr:row>
                <xdr:rowOff>0</xdr:rowOff>
              </from>
              <to>
                <xdr:col>7</xdr:col>
                <xdr:colOff>0</xdr:colOff>
                <xdr:row>32</xdr:row>
                <xdr:rowOff>0</xdr:rowOff>
              </to>
            </anchor>
          </objectPr>
        </oleObject>
      </mc:Choice>
      <mc:Fallback>
        <oleObject progId="Word.Picture.8" shapeId="30721" r:id="rId4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1:R50"/>
  <sheetViews>
    <sheetView showGridLines="0" topLeftCell="A27" zoomScale="149" workbookViewId="0">
      <pane xSplit="1" topLeftCell="B1" activePane="topRight" state="frozen"/>
      <selection pane="topRight" activeCell="C49" sqref="C49"/>
    </sheetView>
  </sheetViews>
  <sheetFormatPr baseColWidth="10" defaultColWidth="9.85546875" defaultRowHeight="11.1" customHeight="1" x14ac:dyDescent="0.2"/>
  <cols>
    <col min="1" max="1" width="25.7109375" style="175" customWidth="1"/>
    <col min="2" max="2" width="1.7109375" style="174" customWidth="1"/>
    <col min="3" max="4" width="10.7109375" style="172" customWidth="1"/>
    <col min="5" max="5" width="7.7109375" style="172" customWidth="1"/>
    <col min="6" max="6" width="1.7109375" style="172" customWidth="1"/>
    <col min="7" max="8" width="10.7109375" style="172" customWidth="1"/>
    <col min="9" max="9" width="7.7109375" style="172" customWidth="1"/>
    <col min="10" max="10" width="1.7109375" style="172" customWidth="1"/>
    <col min="11" max="11" width="13.42578125" style="174" customWidth="1"/>
    <col min="12" max="12" width="10.28515625" style="174" customWidth="1"/>
    <col min="13" max="14" width="11.28515625" style="174" customWidth="1"/>
    <col min="15" max="15" width="19" style="174" customWidth="1"/>
    <col min="16" max="16" width="13.5703125" style="163" customWidth="1"/>
    <col min="17" max="16384" width="9.85546875" style="163"/>
  </cols>
  <sheetData>
    <row r="1" spans="1:18" ht="11.1" customHeight="1" x14ac:dyDescent="0.2">
      <c r="A1" s="713" t="s">
        <v>48</v>
      </c>
      <c r="B1" s="713"/>
      <c r="C1" s="713"/>
      <c r="D1" s="713"/>
      <c r="E1" s="713"/>
      <c r="F1" s="713"/>
      <c r="G1" s="713"/>
      <c r="H1" s="713"/>
      <c r="I1" s="713"/>
      <c r="J1" s="713"/>
      <c r="K1" s="161"/>
      <c r="L1" s="161"/>
      <c r="M1" s="161"/>
      <c r="N1" s="162"/>
      <c r="O1" s="163"/>
      <c r="P1" s="164"/>
      <c r="Q1" s="164"/>
      <c r="R1" s="164"/>
    </row>
    <row r="2" spans="1:18" ht="11.1" customHeight="1" x14ac:dyDescent="0.2">
      <c r="A2" s="713" t="s">
        <v>153</v>
      </c>
      <c r="B2" s="713"/>
      <c r="C2" s="713"/>
      <c r="D2" s="713"/>
      <c r="E2" s="713"/>
      <c r="F2" s="713"/>
      <c r="G2" s="713"/>
      <c r="H2" s="713"/>
      <c r="I2" s="713"/>
      <c r="J2" s="713"/>
      <c r="K2" s="165"/>
      <c r="L2" s="165"/>
      <c r="M2" s="165"/>
      <c r="N2" s="166"/>
      <c r="O2" s="161"/>
      <c r="P2" s="167"/>
      <c r="Q2" s="167"/>
      <c r="R2" s="167"/>
    </row>
    <row r="3" spans="1:18" ht="11.1" customHeight="1" x14ac:dyDescent="0.2">
      <c r="A3" s="168"/>
      <c r="B3" s="169"/>
      <c r="C3" s="170"/>
      <c r="D3" s="170"/>
      <c r="E3" s="170"/>
      <c r="F3" s="170"/>
      <c r="G3" s="170"/>
      <c r="H3" s="170"/>
      <c r="I3" s="170"/>
      <c r="J3" s="170"/>
      <c r="K3" s="171"/>
      <c r="L3" s="171"/>
      <c r="M3" s="171"/>
      <c r="N3" s="171"/>
      <c r="O3" s="165"/>
    </row>
    <row r="4" spans="1:18" ht="15" customHeight="1" x14ac:dyDescent="0.2">
      <c r="A4" s="714" t="s">
        <v>154</v>
      </c>
      <c r="B4" s="714"/>
      <c r="C4" s="714"/>
      <c r="D4" s="714"/>
      <c r="E4" s="651"/>
      <c r="G4" s="173"/>
      <c r="H4" s="173"/>
      <c r="I4" s="173"/>
      <c r="J4" s="173"/>
    </row>
    <row r="5" spans="1:18" ht="15" customHeight="1" thickBot="1" x14ac:dyDescent="0.25">
      <c r="B5" s="172"/>
      <c r="C5" s="517" t="s">
        <v>155</v>
      </c>
      <c r="D5" s="517" t="s">
        <v>231</v>
      </c>
      <c r="E5" s="517" t="s">
        <v>156</v>
      </c>
      <c r="F5" s="176"/>
      <c r="G5" s="177"/>
      <c r="H5" s="178"/>
      <c r="I5" s="178"/>
      <c r="J5" s="178"/>
    </row>
    <row r="6" spans="1:18" ht="15" customHeight="1" x14ac:dyDescent="0.2">
      <c r="A6" s="528" t="s">
        <v>175</v>
      </c>
      <c r="B6" s="525"/>
      <c r="C6" s="531">
        <v>3.5499951006545238E-2</v>
      </c>
      <c r="D6" s="531">
        <v>3.5852626820940259E-3</v>
      </c>
      <c r="E6" s="531">
        <v>1.5335260079628377E-2</v>
      </c>
      <c r="F6" s="182"/>
      <c r="G6" s="183"/>
      <c r="H6" s="184"/>
      <c r="I6" s="184"/>
      <c r="J6" s="184"/>
      <c r="K6" s="185"/>
      <c r="M6" s="186"/>
      <c r="N6" s="186"/>
      <c r="O6" s="186"/>
      <c r="P6" s="186"/>
      <c r="Q6" s="185"/>
      <c r="R6" s="185"/>
    </row>
    <row r="7" spans="1:18" ht="15" customHeight="1" x14ac:dyDescent="0.2">
      <c r="A7" s="529" t="s">
        <v>177</v>
      </c>
      <c r="B7" s="525"/>
      <c r="C7" s="530">
        <v>5.7585645015698628E-2</v>
      </c>
      <c r="D7" s="530">
        <v>1.5304530648070136E-2</v>
      </c>
      <c r="E7" s="530">
        <v>4.4939239288626087E-2</v>
      </c>
      <c r="F7" s="182"/>
      <c r="G7" s="183"/>
      <c r="H7" s="184"/>
      <c r="I7" s="184"/>
      <c r="J7" s="184"/>
      <c r="K7" s="185"/>
      <c r="M7" s="186"/>
      <c r="N7" s="186"/>
      <c r="O7" s="186"/>
      <c r="P7" s="186"/>
      <c r="Q7" s="186"/>
      <c r="R7" s="187"/>
    </row>
    <row r="8" spans="1:18" ht="15" customHeight="1" x14ac:dyDescent="0.2">
      <c r="A8" s="529" t="s">
        <v>205</v>
      </c>
      <c r="B8" s="525"/>
      <c r="C8" s="530">
        <v>4.6755640015912592E-2</v>
      </c>
      <c r="D8" s="530">
        <v>2.049559821440905E-2</v>
      </c>
      <c r="E8" s="530">
        <v>3.3760000000000012E-2</v>
      </c>
      <c r="F8" s="182"/>
      <c r="G8" s="183"/>
      <c r="H8" s="184"/>
      <c r="I8" s="184"/>
      <c r="J8" s="184"/>
      <c r="K8" s="185"/>
      <c r="M8" s="186"/>
      <c r="N8" s="186"/>
      <c r="O8" s="186"/>
      <c r="P8" s="186"/>
      <c r="Q8" s="186"/>
      <c r="R8" s="187"/>
    </row>
    <row r="9" spans="1:18" ht="15" customHeight="1" x14ac:dyDescent="0.2">
      <c r="A9" s="529" t="s">
        <v>181</v>
      </c>
      <c r="B9" s="525"/>
      <c r="C9" s="530">
        <v>0.32920028549496472</v>
      </c>
      <c r="D9" s="530">
        <v>7.7377135579594913E-2</v>
      </c>
      <c r="E9" s="530">
        <v>0.16813000000000011</v>
      </c>
      <c r="F9" s="182"/>
      <c r="G9" s="183"/>
      <c r="H9" s="184"/>
      <c r="I9" s="184"/>
      <c r="J9" s="184"/>
      <c r="K9" s="185"/>
      <c r="M9" s="186"/>
      <c r="N9" s="186"/>
      <c r="O9" s="186"/>
      <c r="P9" s="186"/>
      <c r="Q9" s="186"/>
      <c r="R9" s="187"/>
    </row>
    <row r="10" spans="1:18" ht="15" customHeight="1" x14ac:dyDescent="0.2">
      <c r="A10" s="529" t="s">
        <v>236</v>
      </c>
      <c r="B10" s="526"/>
      <c r="C10" s="530">
        <v>-9.4698153603711699E-3</v>
      </c>
      <c r="D10" s="530">
        <v>7.3244326118819814E-3</v>
      </c>
      <c r="E10" s="530">
        <v>-4.149999999999876E-3</v>
      </c>
      <c r="F10" s="182"/>
      <c r="G10" s="183"/>
      <c r="H10" s="184"/>
      <c r="I10" s="184"/>
      <c r="J10" s="184"/>
      <c r="K10" s="185"/>
      <c r="M10" s="186"/>
      <c r="N10" s="186"/>
      <c r="O10" s="186"/>
      <c r="P10" s="186"/>
      <c r="Q10" s="186"/>
      <c r="R10" s="187"/>
    </row>
    <row r="11" spans="1:18" ht="15" customHeight="1" x14ac:dyDescent="0.2">
      <c r="A11" s="529" t="s">
        <v>157</v>
      </c>
      <c r="B11" s="526"/>
      <c r="C11" s="530">
        <v>2.3029364314200107E-2</v>
      </c>
      <c r="D11" s="530">
        <v>2.6163770932095209E-2</v>
      </c>
      <c r="E11" s="530">
        <v>2.9506522324508566E-2</v>
      </c>
      <c r="F11" s="182"/>
      <c r="G11" s="183"/>
      <c r="H11" s="184"/>
      <c r="I11" s="184"/>
      <c r="J11" s="184"/>
      <c r="K11" s="185"/>
      <c r="M11" s="186"/>
      <c r="N11" s="186"/>
      <c r="O11" s="186"/>
      <c r="P11" s="186"/>
      <c r="Q11" s="186"/>
      <c r="R11" s="187"/>
    </row>
    <row r="12" spans="1:18" ht="15" customHeight="1" x14ac:dyDescent="0.2">
      <c r="A12" s="529" t="s">
        <v>176</v>
      </c>
      <c r="B12" s="526"/>
      <c r="C12" s="530">
        <v>3.2688559592672695E-2</v>
      </c>
      <c r="D12" s="530">
        <v>2.210999716117068E-2</v>
      </c>
      <c r="E12" s="530">
        <v>2.6132000000000044E-2</v>
      </c>
      <c r="F12" s="182"/>
      <c r="G12" s="183"/>
      <c r="H12" s="184"/>
      <c r="I12" s="184"/>
      <c r="J12" s="184"/>
      <c r="K12" s="185"/>
      <c r="M12" s="186"/>
      <c r="N12" s="186"/>
      <c r="O12" s="186"/>
      <c r="P12" s="186"/>
      <c r="Q12" s="186"/>
      <c r="R12" s="187"/>
    </row>
    <row r="13" spans="1:18" ht="15" customHeight="1" x14ac:dyDescent="0.2">
      <c r="A13" s="529" t="s">
        <v>237</v>
      </c>
      <c r="B13" s="526"/>
      <c r="C13" s="530">
        <v>3.6357516813095181E-2</v>
      </c>
      <c r="D13" s="530">
        <v>6.9920560941050258E-3</v>
      </c>
      <c r="E13" s="530">
        <v>2.1962000000000037E-2</v>
      </c>
      <c r="F13" s="182"/>
      <c r="G13" s="183"/>
      <c r="H13" s="184"/>
      <c r="I13" s="184"/>
      <c r="J13" s="184"/>
      <c r="K13" s="185"/>
      <c r="M13" s="186"/>
      <c r="N13" s="186"/>
      <c r="O13" s="186"/>
      <c r="P13" s="186"/>
      <c r="Q13" s="186"/>
      <c r="R13" s="187"/>
    </row>
    <row r="14" spans="1:18" ht="15" customHeight="1" thickBot="1" x14ac:dyDescent="0.25">
      <c r="A14" s="521" t="s">
        <v>182</v>
      </c>
      <c r="B14" s="527"/>
      <c r="C14" s="522">
        <v>3.7697620875992044E-2</v>
      </c>
      <c r="D14" s="522">
        <v>1.6113287976682544E-2</v>
      </c>
      <c r="E14" s="522">
        <v>3.2616999999999896E-2</v>
      </c>
      <c r="F14" s="181"/>
      <c r="G14" s="183"/>
      <c r="H14" s="184"/>
      <c r="I14" s="184"/>
      <c r="J14" s="184"/>
      <c r="K14" s="185"/>
      <c r="M14" s="186"/>
      <c r="N14" s="186"/>
      <c r="O14" s="186"/>
      <c r="P14" s="186"/>
      <c r="Q14" s="186"/>
      <c r="R14" s="187"/>
    </row>
    <row r="15" spans="1:18" ht="9.9499999999999993" customHeight="1" x14ac:dyDescent="0.2"/>
    <row r="16" spans="1:18" ht="15" customHeight="1" x14ac:dyDescent="0.2">
      <c r="A16" s="188" t="s">
        <v>158</v>
      </c>
    </row>
    <row r="17" spans="1:9" ht="11.1" customHeight="1" x14ac:dyDescent="0.2">
      <c r="A17" s="188"/>
    </row>
    <row r="18" spans="1:9" ht="11.1" customHeight="1" x14ac:dyDescent="0.2">
      <c r="A18" s="189"/>
    </row>
    <row r="19" spans="1:9" ht="15" customHeight="1" thickBot="1" x14ac:dyDescent="0.25">
      <c r="A19" s="715" t="s">
        <v>159</v>
      </c>
      <c r="B19" s="715"/>
      <c r="C19" s="715"/>
      <c r="D19" s="715"/>
      <c r="E19" s="715"/>
      <c r="F19" s="653"/>
      <c r="G19" s="652"/>
      <c r="H19" s="652"/>
      <c r="I19" s="653"/>
    </row>
    <row r="20" spans="1:9" ht="25.5" customHeight="1" x14ac:dyDescent="0.2">
      <c r="C20" s="712" t="s">
        <v>160</v>
      </c>
      <c r="D20" s="712"/>
      <c r="E20" s="712"/>
      <c r="F20" s="174"/>
      <c r="G20" s="710" t="s">
        <v>161</v>
      </c>
      <c r="H20" s="710"/>
      <c r="I20" s="710"/>
    </row>
    <row r="21" spans="1:9" ht="15" customHeight="1" thickBot="1" x14ac:dyDescent="0.25">
      <c r="C21" s="517" t="s">
        <v>231</v>
      </c>
      <c r="D21" s="517" t="s">
        <v>232</v>
      </c>
      <c r="E21" s="534" t="s">
        <v>162</v>
      </c>
      <c r="F21" s="174"/>
      <c r="G21" s="517" t="s">
        <v>219</v>
      </c>
      <c r="H21" s="517" t="s">
        <v>220</v>
      </c>
      <c r="I21" s="534" t="s">
        <v>162</v>
      </c>
    </row>
    <row r="22" spans="1:9" ht="15" customHeight="1" x14ac:dyDescent="0.2">
      <c r="A22" s="528" t="s">
        <v>175</v>
      </c>
      <c r="B22" s="525"/>
      <c r="C22" s="542">
        <v>17.405242466666667</v>
      </c>
      <c r="D22" s="542">
        <v>19.545307025089603</v>
      </c>
      <c r="E22" s="532">
        <v>-0.10949250148262246</v>
      </c>
      <c r="F22" s="174"/>
      <c r="G22" s="542">
        <v>17.481536152688168</v>
      </c>
      <c r="H22" s="542">
        <v>19.232382098054273</v>
      </c>
      <c r="I22" s="532">
        <v>-9.1036354022065558E-2</v>
      </c>
    </row>
    <row r="23" spans="1:9" ht="15" customHeight="1" x14ac:dyDescent="0.2">
      <c r="A23" s="529" t="s">
        <v>177</v>
      </c>
      <c r="B23" s="525"/>
      <c r="C23" s="544">
        <v>3612.1504210526296</v>
      </c>
      <c r="D23" s="544">
        <v>4197.3516084730163</v>
      </c>
      <c r="E23" s="533">
        <v>-0.13942153100518573</v>
      </c>
      <c r="F23" s="174"/>
      <c r="G23" s="544">
        <v>3649.473992272347</v>
      </c>
      <c r="H23" s="544">
        <v>4053.1347896034172</v>
      </c>
      <c r="I23" s="533">
        <v>-9.9592246072469415E-2</v>
      </c>
    </row>
    <row r="24" spans="1:9" ht="15" customHeight="1" x14ac:dyDescent="0.2">
      <c r="A24" s="529" t="s">
        <v>205</v>
      </c>
      <c r="B24" s="525"/>
      <c r="C24" s="544">
        <v>5.0481154761904765</v>
      </c>
      <c r="D24" s="544">
        <v>5.6660385714285715</v>
      </c>
      <c r="E24" s="533">
        <v>-0.10905734005306966</v>
      </c>
      <c r="F24" s="174"/>
      <c r="G24" s="544">
        <v>5.1524288780663774</v>
      </c>
      <c r="H24" s="544">
        <v>5.5878864833567787</v>
      </c>
      <c r="I24" s="533">
        <v>-7.7928856748859965E-2</v>
      </c>
    </row>
    <row r="25" spans="1:9" ht="15" customHeight="1" x14ac:dyDescent="0.2">
      <c r="A25" s="529" t="s">
        <v>181</v>
      </c>
      <c r="B25" s="525"/>
      <c r="C25" s="544">
        <v>1410.2554928989139</v>
      </c>
      <c r="D25" s="544">
        <v>1151.0429824561404</v>
      </c>
      <c r="E25" s="533">
        <v>0.22519794168733442</v>
      </c>
      <c r="F25" s="174"/>
      <c r="G25" s="544">
        <v>1414.0096247563351</v>
      </c>
      <c r="H25" s="544">
        <v>1244.5367841860295</v>
      </c>
      <c r="I25" s="533">
        <v>0.1361734283178675</v>
      </c>
    </row>
    <row r="26" spans="1:9" ht="15" customHeight="1" x14ac:dyDescent="0.2">
      <c r="A26" s="529" t="s">
        <v>236</v>
      </c>
      <c r="B26" s="526"/>
      <c r="C26" s="544">
        <v>459.2801254488889</v>
      </c>
      <c r="D26" s="544">
        <v>508.77324372759858</v>
      </c>
      <c r="E26" s="533">
        <v>-9.7279326082659989E-2</v>
      </c>
      <c r="F26" s="174"/>
      <c r="G26" s="544">
        <v>472.52322708696369</v>
      </c>
      <c r="H26" s="544">
        <v>506.49749743741677</v>
      </c>
      <c r="I26" s="533">
        <v>-6.7076877027711257E-2</v>
      </c>
    </row>
    <row r="27" spans="1:9" ht="15" customHeight="1" x14ac:dyDescent="0.2">
      <c r="A27" s="529" t="s">
        <v>157</v>
      </c>
      <c r="B27" s="526"/>
      <c r="C27" s="544">
        <v>1</v>
      </c>
      <c r="D27" s="544">
        <v>1</v>
      </c>
      <c r="E27" s="533">
        <v>0</v>
      </c>
      <c r="F27" s="174"/>
      <c r="G27" s="544">
        <v>1</v>
      </c>
      <c r="H27" s="544">
        <v>1</v>
      </c>
      <c r="I27" s="533">
        <v>0</v>
      </c>
    </row>
    <row r="28" spans="1:9" ht="15" customHeight="1" x14ac:dyDescent="0.2">
      <c r="A28" s="529" t="s">
        <v>176</v>
      </c>
      <c r="B28" s="526"/>
      <c r="C28" s="544">
        <v>7.6277644516129044</v>
      </c>
      <c r="D28" s="544">
        <v>7.6869422114695354</v>
      </c>
      <c r="E28" s="533">
        <v>-7.698478566462108E-3</v>
      </c>
      <c r="F28" s="174"/>
      <c r="G28" s="544">
        <v>7.6448834950076821</v>
      </c>
      <c r="H28" s="544">
        <v>7.6799500139528938</v>
      </c>
      <c r="I28" s="533">
        <v>-4.5659827058123215E-3</v>
      </c>
    </row>
    <row r="29" spans="1:9" ht="15" customHeight="1" x14ac:dyDescent="0.2">
      <c r="A29" s="529" t="s">
        <v>237</v>
      </c>
      <c r="B29" s="526"/>
      <c r="C29" s="544">
        <v>36.624299999999998</v>
      </c>
      <c r="D29" s="544">
        <v>36.624299999999998</v>
      </c>
      <c r="E29" s="533">
        <v>0</v>
      </c>
      <c r="F29" s="174"/>
      <c r="G29" s="544">
        <v>36.624299999999998</v>
      </c>
      <c r="H29" s="544">
        <v>36.624299999999998</v>
      </c>
      <c r="I29" s="533">
        <v>0</v>
      </c>
    </row>
    <row r="30" spans="1:9" ht="15" customHeight="1" thickBot="1" x14ac:dyDescent="0.25">
      <c r="A30" s="521" t="s">
        <v>182</v>
      </c>
      <c r="B30" s="527"/>
      <c r="C30" s="523">
        <v>40.093142439431908</v>
      </c>
      <c r="D30" s="523">
        <v>41.613417460317457</v>
      </c>
      <c r="E30" s="524">
        <v>-3.6533289349169218E-2</v>
      </c>
      <c r="F30" s="174"/>
      <c r="G30" s="523">
        <v>39.590611371231098</v>
      </c>
      <c r="H30" s="523">
        <v>41.080851951601666</v>
      </c>
      <c r="I30" s="524">
        <v>-3.6275795402837652E-2</v>
      </c>
    </row>
    <row r="31" spans="1:9" ht="11.1" customHeight="1" x14ac:dyDescent="0.2">
      <c r="A31" s="192"/>
      <c r="B31" s="191"/>
    </row>
    <row r="32" spans="1:9" ht="11.1" customHeight="1" x14ac:dyDescent="0.2">
      <c r="A32" s="192"/>
      <c r="B32" s="191"/>
    </row>
    <row r="33" spans="1:15" ht="15" customHeight="1" x14ac:dyDescent="0.2">
      <c r="A33" s="716" t="s">
        <v>163</v>
      </c>
      <c r="B33" s="716"/>
      <c r="C33" s="716"/>
      <c r="D33" s="716"/>
      <c r="E33" s="716"/>
      <c r="F33" s="716"/>
      <c r="G33" s="716"/>
      <c r="H33" s="716"/>
      <c r="I33" s="716"/>
    </row>
    <row r="34" spans="1:15" ht="24.75" customHeight="1" x14ac:dyDescent="0.2">
      <c r="C34" s="712" t="s">
        <v>164</v>
      </c>
      <c r="D34" s="712"/>
      <c r="E34" s="712"/>
      <c r="F34" s="520"/>
      <c r="G34" s="712" t="s">
        <v>165</v>
      </c>
      <c r="H34" s="712"/>
      <c r="I34" s="712"/>
    </row>
    <row r="35" spans="1:15" ht="15" customHeight="1" thickBot="1" x14ac:dyDescent="0.25">
      <c r="A35" s="535"/>
      <c r="B35" s="536"/>
      <c r="C35" s="518" t="s">
        <v>228</v>
      </c>
      <c r="D35" s="518" t="s">
        <v>233</v>
      </c>
      <c r="E35" s="534" t="s">
        <v>162</v>
      </c>
      <c r="F35" s="519"/>
      <c r="G35" s="688" t="s">
        <v>215</v>
      </c>
      <c r="H35" s="688" t="s">
        <v>217</v>
      </c>
      <c r="I35" s="517" t="s">
        <v>162</v>
      </c>
    </row>
    <row r="36" spans="1:15" ht="15" customHeight="1" x14ac:dyDescent="0.2">
      <c r="A36" s="528" t="s">
        <v>175</v>
      </c>
      <c r="B36" s="536"/>
      <c r="C36" s="542">
        <v>17.47</v>
      </c>
      <c r="D36" s="542">
        <v>18.892800000000001</v>
      </c>
      <c r="E36" s="341">
        <v>-7.5309112466124817E-2</v>
      </c>
      <c r="F36" s="537"/>
      <c r="G36" s="190">
        <v>18.066700000000001</v>
      </c>
      <c r="H36" s="542">
        <v>20.318200000000001</v>
      </c>
      <c r="I36" s="543">
        <v>-0.11081198137630299</v>
      </c>
      <c r="K36" s="162"/>
      <c r="O36" s="193"/>
    </row>
    <row r="37" spans="1:15" ht="15" customHeight="1" x14ac:dyDescent="0.2">
      <c r="A37" s="529" t="s">
        <v>177</v>
      </c>
      <c r="B37" s="538"/>
      <c r="C37" s="541">
        <v>3443.59</v>
      </c>
      <c r="D37" s="544">
        <v>4069.67</v>
      </c>
      <c r="E37" s="533">
        <v>-0.15384048338071632</v>
      </c>
      <c r="F37" s="537"/>
      <c r="G37" s="544">
        <v>3669.96</v>
      </c>
      <c r="H37" s="544">
        <v>4192.57</v>
      </c>
      <c r="I37" s="533">
        <v>-0.12465146676143746</v>
      </c>
    </row>
    <row r="38" spans="1:15" ht="15" customHeight="1" x14ac:dyDescent="0.2">
      <c r="A38" s="529" t="s">
        <v>205</v>
      </c>
      <c r="B38" s="536"/>
      <c r="C38" s="541">
        <v>5.1765999999999996</v>
      </c>
      <c r="D38" s="544">
        <v>5.4570999999999996</v>
      </c>
      <c r="E38" s="533">
        <v>-5.1400927232412852E-2</v>
      </c>
      <c r="F38" s="537"/>
      <c r="G38" s="544">
        <v>5.2194000000000003</v>
      </c>
      <c r="H38" s="544">
        <v>5.7422000000000004</v>
      </c>
      <c r="I38" s="533">
        <v>-9.1045243983142399E-2</v>
      </c>
    </row>
    <row r="39" spans="1:15" ht="15" customHeight="1" x14ac:dyDescent="0.2">
      <c r="A39" s="529" t="s">
        <v>181</v>
      </c>
      <c r="B39" s="536"/>
      <c r="C39" s="541">
        <v>1482</v>
      </c>
      <c r="D39" s="544">
        <v>1205</v>
      </c>
      <c r="E39" s="533">
        <v>0.22987551867219924</v>
      </c>
      <c r="F39" s="537"/>
      <c r="G39" s="544">
        <v>1382</v>
      </c>
      <c r="H39" s="544">
        <v>1074</v>
      </c>
      <c r="I39" s="533">
        <v>0.28677839851024212</v>
      </c>
      <c r="J39" s="194"/>
    </row>
    <row r="40" spans="1:15" ht="15" customHeight="1" x14ac:dyDescent="0.2">
      <c r="A40" s="529" t="s">
        <v>236</v>
      </c>
      <c r="B40" s="536"/>
      <c r="C40" s="541">
        <v>457.17</v>
      </c>
      <c r="D40" s="544">
        <v>508.28</v>
      </c>
      <c r="E40" s="533">
        <v>-0.10055481230817653</v>
      </c>
      <c r="F40" s="537"/>
      <c r="G40" s="544">
        <v>467.85</v>
      </c>
      <c r="H40" s="544">
        <v>504.21</v>
      </c>
      <c r="I40" s="533">
        <v>-7.2112810138632577E-2</v>
      </c>
    </row>
    <row r="41" spans="1:15" ht="15" customHeight="1" x14ac:dyDescent="0.2">
      <c r="A41" s="529" t="s">
        <v>157</v>
      </c>
      <c r="B41" s="536"/>
      <c r="C41" s="541">
        <v>1</v>
      </c>
      <c r="D41" s="544">
        <v>1</v>
      </c>
      <c r="E41" s="533">
        <v>0</v>
      </c>
      <c r="F41" s="537"/>
      <c r="G41" s="544">
        <v>1</v>
      </c>
      <c r="H41" s="544">
        <v>1</v>
      </c>
      <c r="I41" s="533">
        <v>0</v>
      </c>
    </row>
    <row r="42" spans="1:15" ht="15" customHeight="1" x14ac:dyDescent="0.2">
      <c r="A42" s="529" t="s">
        <v>176</v>
      </c>
      <c r="B42" s="536"/>
      <c r="C42" s="541">
        <v>7.6181200000000002</v>
      </c>
      <c r="D42" s="544">
        <v>7.6844799999999998</v>
      </c>
      <c r="E42" s="533">
        <v>-8.6355875739151378E-3</v>
      </c>
      <c r="F42" s="537"/>
      <c r="G42" s="544">
        <v>7.6467700000000001</v>
      </c>
      <c r="H42" s="544">
        <v>7.7116499999999997</v>
      </c>
      <c r="I42" s="533">
        <v>-8.413244895709715E-3</v>
      </c>
    </row>
    <row r="43" spans="1:15" ht="15" customHeight="1" x14ac:dyDescent="0.2">
      <c r="A43" s="179" t="s">
        <v>237</v>
      </c>
      <c r="B43" s="536"/>
      <c r="C43" s="541">
        <v>36.624299999999998</v>
      </c>
      <c r="D43" s="544">
        <v>36.624299999999998</v>
      </c>
      <c r="E43" s="533">
        <v>0</v>
      </c>
      <c r="F43" s="537"/>
      <c r="G43" s="544">
        <v>36.624299999999998</v>
      </c>
      <c r="H43" s="544">
        <v>36.624299999999998</v>
      </c>
      <c r="I43" s="533">
        <v>0</v>
      </c>
      <c r="K43" s="195"/>
      <c r="L43" s="195"/>
      <c r="M43" s="195"/>
      <c r="N43" s="195"/>
      <c r="O43" s="195"/>
    </row>
    <row r="44" spans="1:15" ht="15" customHeight="1" thickBot="1" x14ac:dyDescent="0.25">
      <c r="A44" s="540" t="s">
        <v>182</v>
      </c>
      <c r="B44" s="539"/>
      <c r="C44" s="541">
        <v>40.116</v>
      </c>
      <c r="D44" s="190">
        <v>39.548000000000002</v>
      </c>
      <c r="E44" s="546">
        <v>1.4362293921310831E-2</v>
      </c>
      <c r="F44" s="522"/>
      <c r="G44" s="523">
        <v>40.479999999999997</v>
      </c>
      <c r="H44" s="523">
        <v>42.127000000000002</v>
      </c>
      <c r="I44" s="524">
        <v>-3.9096066655589179E-2</v>
      </c>
      <c r="K44" s="195"/>
      <c r="L44" s="195"/>
      <c r="M44" s="195"/>
      <c r="N44" s="195"/>
      <c r="O44" s="195"/>
    </row>
    <row r="45" spans="1:15" ht="9.9499999999999993" customHeight="1" x14ac:dyDescent="0.2">
      <c r="A45" s="179"/>
      <c r="B45" s="191"/>
      <c r="C45" s="545"/>
      <c r="D45" s="545"/>
      <c r="E45" s="180"/>
      <c r="F45" s="180"/>
      <c r="G45" s="190"/>
      <c r="H45" s="190"/>
      <c r="I45" s="180"/>
      <c r="K45" s="195"/>
      <c r="L45" s="195"/>
      <c r="M45" s="195"/>
      <c r="N45" s="195"/>
      <c r="O45" s="195"/>
    </row>
    <row r="46" spans="1:15" ht="15" customHeight="1" x14ac:dyDescent="0.2">
      <c r="A46" s="711" t="s">
        <v>166</v>
      </c>
      <c r="B46" s="711"/>
      <c r="C46" s="711"/>
      <c r="D46" s="711"/>
      <c r="E46" s="711"/>
      <c r="F46" s="711"/>
      <c r="G46" s="711"/>
      <c r="H46" s="711"/>
      <c r="I46" s="711"/>
      <c r="K46" s="195"/>
      <c r="L46" s="195"/>
      <c r="M46" s="195"/>
      <c r="N46" s="195"/>
      <c r="O46" s="195"/>
    </row>
    <row r="47" spans="1:15" ht="11.1" customHeight="1" x14ac:dyDescent="0.2">
      <c r="K47" s="163"/>
      <c r="L47" s="163"/>
      <c r="M47" s="163"/>
      <c r="N47" s="163"/>
      <c r="O47" s="195"/>
    </row>
    <row r="48" spans="1:15" ht="11.1" customHeight="1" x14ac:dyDescent="0.2">
      <c r="A48" s="192"/>
      <c r="B48" s="191"/>
      <c r="K48" s="163"/>
      <c r="L48" s="163"/>
      <c r="M48" s="163"/>
      <c r="N48" s="163"/>
      <c r="O48" s="163"/>
    </row>
    <row r="49" spans="1:15" ht="11.1" customHeight="1" x14ac:dyDescent="0.2">
      <c r="A49" s="192"/>
      <c r="B49" s="191"/>
      <c r="K49" s="195"/>
      <c r="L49" s="195"/>
      <c r="M49" s="195"/>
      <c r="N49" s="195"/>
      <c r="O49" s="163"/>
    </row>
    <row r="50" spans="1:15" ht="11.1" customHeight="1" x14ac:dyDescent="0.2">
      <c r="A50" s="192"/>
      <c r="B50" s="191"/>
      <c r="O50" s="195"/>
    </row>
  </sheetData>
  <mergeCells count="10">
    <mergeCell ref="G20:I20"/>
    <mergeCell ref="A46:I46"/>
    <mergeCell ref="C34:E34"/>
    <mergeCell ref="G34:I34"/>
    <mergeCell ref="A1:J1"/>
    <mergeCell ref="A2:J2"/>
    <mergeCell ref="C20:E20"/>
    <mergeCell ref="A4:D4"/>
    <mergeCell ref="A19:E19"/>
    <mergeCell ref="A33:I33"/>
  </mergeCells>
  <pageMargins left="0.7" right="0.7" top="0.75" bottom="0.75" header="0.3" footer="0.3"/>
  <headerFooter>
    <oddFooter>&amp;L_x000D_&amp;1#&amp;"Aptos"&amp;14&amp;K000000 Interna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</sheetPr>
  <dimension ref="A1:AH57"/>
  <sheetViews>
    <sheetView showGridLines="0" topLeftCell="A29" zoomScale="98" zoomScaleNormal="90" workbookViewId="0">
      <selection activeCell="L14" sqref="L14"/>
    </sheetView>
  </sheetViews>
  <sheetFormatPr baseColWidth="10" defaultColWidth="9.85546875" defaultRowHeight="11.1" customHeight="1" x14ac:dyDescent="0.2"/>
  <cols>
    <col min="1" max="1" width="32.42578125" style="204" customWidth="1"/>
    <col min="2" max="2" width="1.7109375" style="207" customWidth="1"/>
    <col min="3" max="3" width="11.28515625" style="205" customWidth="1"/>
    <col min="4" max="4" width="13.140625" style="205" customWidth="1"/>
    <col min="5" max="6" width="11.85546875" style="205" customWidth="1"/>
    <col min="7" max="7" width="11.28515625" style="205" customWidth="1"/>
    <col min="8" max="8" width="6.140625" style="205" customWidth="1"/>
    <col min="9" max="9" width="11.140625" style="205" customWidth="1"/>
    <col min="10" max="11" width="11.28515625" style="205" customWidth="1"/>
    <col min="12" max="13" width="11.28515625" style="207" customWidth="1"/>
    <col min="14" max="14" width="4.140625" style="207" customWidth="1"/>
    <col min="15" max="15" width="11.28515625" style="207" customWidth="1"/>
    <col min="16" max="16" width="13.5703125" style="197" customWidth="1"/>
    <col min="17" max="17" width="9.85546875" style="197"/>
    <col min="18" max="18" width="11.7109375" style="197" bestFit="1" customWidth="1"/>
    <col min="19" max="19" width="10" style="197" bestFit="1" customWidth="1"/>
    <col min="20" max="26" width="9.85546875" style="197"/>
    <col min="27" max="27" width="12.5703125" style="197" bestFit="1" customWidth="1"/>
    <col min="28" max="16384" width="9.85546875" style="197"/>
  </cols>
  <sheetData>
    <row r="1" spans="1:34" ht="15" customHeight="1" x14ac:dyDescent="0.2">
      <c r="A1" s="719" t="s">
        <v>48</v>
      </c>
      <c r="B1" s="719"/>
      <c r="C1" s="719"/>
      <c r="D1" s="719"/>
      <c r="E1" s="719"/>
      <c r="F1" s="719"/>
      <c r="G1" s="719"/>
      <c r="H1" s="719"/>
      <c r="I1" s="719"/>
      <c r="J1" s="719"/>
      <c r="K1" s="719"/>
      <c r="L1" s="719"/>
      <c r="M1" s="719"/>
      <c r="N1" s="719"/>
      <c r="O1" s="719"/>
      <c r="P1" s="196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</row>
    <row r="2" spans="1:34" ht="15" customHeight="1" x14ac:dyDescent="0.2">
      <c r="A2" s="719" t="s">
        <v>167</v>
      </c>
      <c r="B2" s="719"/>
      <c r="C2" s="719"/>
      <c r="D2" s="719"/>
      <c r="E2" s="719"/>
      <c r="F2" s="719"/>
      <c r="G2" s="719"/>
      <c r="H2" s="719"/>
      <c r="I2" s="719"/>
      <c r="J2" s="719"/>
      <c r="K2" s="719"/>
      <c r="L2" s="719"/>
      <c r="M2" s="719"/>
      <c r="N2" s="719"/>
      <c r="O2" s="719"/>
      <c r="P2" s="198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</row>
    <row r="3" spans="1:34" ht="10.5" customHeight="1" x14ac:dyDescent="0.2">
      <c r="A3" s="199"/>
      <c r="B3" s="200"/>
      <c r="C3" s="201"/>
      <c r="D3" s="201"/>
      <c r="E3" s="201"/>
      <c r="F3" s="201"/>
      <c r="G3" s="201"/>
      <c r="H3" s="201"/>
      <c r="I3" s="201"/>
      <c r="J3" s="201"/>
      <c r="K3" s="201"/>
      <c r="L3" s="202"/>
      <c r="M3" s="202"/>
      <c r="N3" s="202"/>
      <c r="O3" s="202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</row>
    <row r="4" spans="1:34" ht="23.25" customHeight="1" x14ac:dyDescent="0.2">
      <c r="A4" s="753" t="s">
        <v>168</v>
      </c>
      <c r="B4" s="753"/>
      <c r="C4" s="753"/>
      <c r="D4" s="753"/>
      <c r="E4" s="753"/>
      <c r="F4" s="753"/>
      <c r="G4" s="753"/>
      <c r="H4" s="753"/>
      <c r="I4" s="753"/>
      <c r="J4" s="753"/>
      <c r="K4" s="753"/>
      <c r="L4" s="753"/>
      <c r="M4" s="753"/>
      <c r="N4" s="753"/>
      <c r="O4" s="753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 ht="18" customHeight="1" thickBot="1" x14ac:dyDescent="0.25">
      <c r="A5" s="307"/>
      <c r="B5" s="308"/>
      <c r="C5" s="752" t="s">
        <v>223</v>
      </c>
      <c r="D5" s="752"/>
      <c r="E5" s="752"/>
      <c r="F5" s="752"/>
      <c r="G5" s="752"/>
      <c r="H5" s="308"/>
      <c r="I5" s="754" t="s">
        <v>224</v>
      </c>
      <c r="J5" s="754"/>
      <c r="K5" s="754"/>
      <c r="L5" s="754"/>
      <c r="M5" s="754"/>
      <c r="N5" s="626"/>
      <c r="O5" s="309" t="s">
        <v>169</v>
      </c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 ht="18" customHeight="1" x14ac:dyDescent="0.2">
      <c r="A6" s="310"/>
      <c r="B6" s="282"/>
      <c r="C6" s="547" t="s">
        <v>170</v>
      </c>
      <c r="D6" s="547" t="s">
        <v>171</v>
      </c>
      <c r="E6" s="547" t="s">
        <v>172</v>
      </c>
      <c r="F6" s="547" t="s">
        <v>173</v>
      </c>
      <c r="G6" s="547" t="s">
        <v>174</v>
      </c>
      <c r="H6" s="308"/>
      <c r="I6" s="311" t="s">
        <v>170</v>
      </c>
      <c r="J6" s="311" t="s">
        <v>171</v>
      </c>
      <c r="K6" s="311" t="s">
        <v>172</v>
      </c>
      <c r="L6" s="311" t="s">
        <v>173</v>
      </c>
      <c r="M6" s="311" t="s">
        <v>174</v>
      </c>
      <c r="N6" s="312"/>
      <c r="O6" s="547" t="s">
        <v>162</v>
      </c>
      <c r="P6" s="213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 ht="18" customHeight="1" x14ac:dyDescent="0.2">
      <c r="A7" s="571" t="s">
        <v>175</v>
      </c>
      <c r="B7" s="282"/>
      <c r="C7" s="568">
        <v>366.33401752691407</v>
      </c>
      <c r="D7" s="568">
        <v>39.80499576813898</v>
      </c>
      <c r="E7" s="568">
        <v>95.282238946445986</v>
      </c>
      <c r="F7" s="568">
        <v>43.364077937354921</v>
      </c>
      <c r="G7" s="568">
        <v>544.78533017885388</v>
      </c>
      <c r="H7" s="308"/>
      <c r="I7" s="568">
        <v>359.66061689630902</v>
      </c>
      <c r="J7" s="568">
        <v>37.732155087877992</v>
      </c>
      <c r="K7" s="568">
        <v>98.48715928734201</v>
      </c>
      <c r="L7" s="568">
        <v>43.531306174234004</v>
      </c>
      <c r="M7" s="568">
        <v>539.41123744576305</v>
      </c>
      <c r="N7" s="312"/>
      <c r="O7" s="573">
        <v>9.9628861247651468E-3</v>
      </c>
      <c r="P7" s="213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 ht="18" customHeight="1" x14ac:dyDescent="0.2">
      <c r="A8" s="313" t="s">
        <v>176</v>
      </c>
      <c r="B8" s="282"/>
      <c r="C8" s="667">
        <v>47.484229963486989</v>
      </c>
      <c r="D8" s="667">
        <v>2.7335024493700013</v>
      </c>
      <c r="E8" s="667">
        <v>0.47557918200000004</v>
      </c>
      <c r="F8" s="667">
        <v>2.3790027871539996</v>
      </c>
      <c r="G8" s="568">
        <v>53.072314382010987</v>
      </c>
      <c r="H8" s="656"/>
      <c r="I8" s="568">
        <v>46.06459749271874</v>
      </c>
      <c r="J8" s="568">
        <v>2.2416814881130867</v>
      </c>
      <c r="K8" s="568">
        <v>0.75938358576963716</v>
      </c>
      <c r="L8" s="568">
        <v>2.2594556515127757</v>
      </c>
      <c r="M8" s="569">
        <v>51.325118218114241</v>
      </c>
      <c r="N8" s="312"/>
      <c r="O8" s="574">
        <v>3.4041736766621034E-2</v>
      </c>
      <c r="P8" s="213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 ht="18" customHeight="1" thickBot="1" x14ac:dyDescent="0.25">
      <c r="A9" s="581" t="s">
        <v>178</v>
      </c>
      <c r="B9" s="282"/>
      <c r="C9" s="576">
        <v>39.209172026245305</v>
      </c>
      <c r="D9" s="576">
        <v>2.4440354622580003</v>
      </c>
      <c r="E9" s="576">
        <v>0.1571978621</v>
      </c>
      <c r="F9" s="576">
        <v>6.2091044953889982</v>
      </c>
      <c r="G9" s="576">
        <v>48.019509845992303</v>
      </c>
      <c r="H9" s="308"/>
      <c r="I9" s="568">
        <v>37.952537093836995</v>
      </c>
      <c r="J9" s="568">
        <v>2.1714691956549999</v>
      </c>
      <c r="K9" s="578">
        <v>0.1735608616</v>
      </c>
      <c r="L9" s="568">
        <v>5.8658466601120001</v>
      </c>
      <c r="M9" s="576">
        <v>46.163413811203995</v>
      </c>
      <c r="N9" s="312"/>
      <c r="O9" s="580">
        <v>4.0207079190010653E-2</v>
      </c>
      <c r="P9" s="213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 ht="18" customHeight="1" thickBot="1" x14ac:dyDescent="0.25">
      <c r="A10" s="582" t="s">
        <v>179</v>
      </c>
      <c r="B10" s="583"/>
      <c r="C10" s="584">
        <v>453.02741951664638</v>
      </c>
      <c r="D10" s="584">
        <v>44.982533679766981</v>
      </c>
      <c r="E10" s="584">
        <v>95.915015990545996</v>
      </c>
      <c r="F10" s="584">
        <v>51.95218521989792</v>
      </c>
      <c r="G10" s="585">
        <v>645.87715440685724</v>
      </c>
      <c r="H10" s="586"/>
      <c r="I10" s="584">
        <v>443.67775148286478</v>
      </c>
      <c r="J10" s="584">
        <v>42.145305771646079</v>
      </c>
      <c r="K10" s="506">
        <v>99.420103734711645</v>
      </c>
      <c r="L10" s="584">
        <v>51.656608485858776</v>
      </c>
      <c r="M10" s="584">
        <v>636.89976947508126</v>
      </c>
      <c r="N10" s="587"/>
      <c r="O10" s="588">
        <v>1.4095443839106769E-2</v>
      </c>
      <c r="P10" s="213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</row>
    <row r="11" spans="1:34" ht="18" customHeight="1" x14ac:dyDescent="0.2">
      <c r="A11" s="567" t="s">
        <v>177</v>
      </c>
      <c r="B11" s="314"/>
      <c r="C11" s="577">
        <v>74.664767518462</v>
      </c>
      <c r="D11" s="577">
        <v>11.574190192704002</v>
      </c>
      <c r="E11" s="577">
        <v>3.6854947411900003</v>
      </c>
      <c r="F11" s="577">
        <v>7.3064347509859981</v>
      </c>
      <c r="G11" s="568">
        <v>97.230887203341993</v>
      </c>
      <c r="H11" s="308"/>
      <c r="I11" s="691">
        <v>63.491741005844986</v>
      </c>
      <c r="J11" s="691">
        <v>9.6231483445039991</v>
      </c>
      <c r="K11" s="691">
        <v>3.5293717310240007</v>
      </c>
      <c r="L11" s="691">
        <v>5.9368005049370094</v>
      </c>
      <c r="M11" s="577">
        <v>82.58106158631</v>
      </c>
      <c r="N11" s="312"/>
      <c r="O11" s="579">
        <v>0.17739933751905879</v>
      </c>
      <c r="P11" s="213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 ht="18" x14ac:dyDescent="0.2">
      <c r="A12" s="571" t="s">
        <v>180</v>
      </c>
      <c r="B12" s="314"/>
      <c r="C12" s="570">
        <v>230.61353414898494</v>
      </c>
      <c r="D12" s="570">
        <v>18.640837873107994</v>
      </c>
      <c r="E12" s="570">
        <v>2.0283300880000001</v>
      </c>
      <c r="F12" s="570">
        <v>27.91207016325399</v>
      </c>
      <c r="G12" s="570">
        <v>279.19477227334693</v>
      </c>
      <c r="H12" s="308"/>
      <c r="I12" s="690">
        <v>223.15155756999997</v>
      </c>
      <c r="J12" s="690">
        <v>17.674404498999998</v>
      </c>
      <c r="K12" s="690">
        <v>1.7776645369999999</v>
      </c>
      <c r="L12" s="690">
        <v>22.682069374000022</v>
      </c>
      <c r="M12" s="568">
        <v>265.28569597999996</v>
      </c>
      <c r="N12" s="312"/>
      <c r="O12" s="574">
        <v>5.2430555073710305E-2</v>
      </c>
      <c r="P12" s="213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4" ht="18" customHeight="1" x14ac:dyDescent="0.2">
      <c r="A13" s="572" t="s">
        <v>181</v>
      </c>
      <c r="B13" s="314"/>
      <c r="C13" s="570">
        <v>27.892890136630083</v>
      </c>
      <c r="D13" s="570">
        <v>4.7524010291891736</v>
      </c>
      <c r="E13" s="570">
        <v>1.5566712023000018</v>
      </c>
      <c r="F13" s="570">
        <v>4.0213703827737683</v>
      </c>
      <c r="G13" s="570">
        <v>38.223332750893029</v>
      </c>
      <c r="H13" s="308"/>
      <c r="I13" s="568">
        <v>29.071792605555579</v>
      </c>
      <c r="J13" s="568">
        <v>5.0325655918277565</v>
      </c>
      <c r="K13" s="568">
        <v>1.3643922506999999</v>
      </c>
      <c r="L13" s="568">
        <v>3.8418107863300568</v>
      </c>
      <c r="M13" s="570">
        <v>39.310561234413392</v>
      </c>
      <c r="N13" s="312"/>
      <c r="O13" s="574">
        <v>-2.7657414429600569E-2</v>
      </c>
      <c r="P13" s="2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 ht="18" customHeight="1" thickBot="1" x14ac:dyDescent="0.25">
      <c r="A14" s="575" t="s">
        <v>182</v>
      </c>
      <c r="B14" s="314"/>
      <c r="C14" s="570">
        <v>8.9571419978351301</v>
      </c>
      <c r="D14" s="570">
        <v>1.6269248804771157</v>
      </c>
      <c r="E14" s="570">
        <v>0</v>
      </c>
      <c r="F14" s="570">
        <v>0.702490636252315</v>
      </c>
      <c r="G14" s="570">
        <v>11.286557514564562</v>
      </c>
      <c r="H14" s="308"/>
      <c r="I14" s="570">
        <v>8.9963493168901127</v>
      </c>
      <c r="J14" s="570">
        <v>1.5370383768287241</v>
      </c>
      <c r="K14" s="570">
        <v>0</v>
      </c>
      <c r="L14" s="570">
        <v>0.68841818892373308</v>
      </c>
      <c r="M14" s="570">
        <v>11.22180588264257</v>
      </c>
      <c r="N14" s="312"/>
      <c r="O14" s="574">
        <v>5.7701614694785075E-3</v>
      </c>
      <c r="P14" s="213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 ht="18" customHeight="1" thickBot="1" x14ac:dyDescent="0.25">
      <c r="A15" s="582" t="s">
        <v>8</v>
      </c>
      <c r="B15" s="583"/>
      <c r="C15" s="585">
        <v>342.12833380191216</v>
      </c>
      <c r="D15" s="585">
        <v>36.594353975478285</v>
      </c>
      <c r="E15" s="585">
        <v>7.2704960314900031</v>
      </c>
      <c r="F15" s="585">
        <v>39.942365933266068</v>
      </c>
      <c r="G15" s="585">
        <v>425.93554974214646</v>
      </c>
      <c r="H15" s="586"/>
      <c r="I15" s="585">
        <v>324.71144049829064</v>
      </c>
      <c r="J15" s="585">
        <v>33.867156812160481</v>
      </c>
      <c r="K15" s="585">
        <v>6.6714285187240003</v>
      </c>
      <c r="L15" s="585">
        <v>33.149098854190825</v>
      </c>
      <c r="M15" s="585">
        <v>398.39912468336593</v>
      </c>
      <c r="N15" s="587"/>
      <c r="O15" s="588">
        <v>6.9117684635139565E-2</v>
      </c>
      <c r="P15" s="213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 ht="21" customHeight="1" thickBot="1" x14ac:dyDescent="0.25">
      <c r="A16" s="550" t="s">
        <v>183</v>
      </c>
      <c r="B16" s="550"/>
      <c r="C16" s="552">
        <v>795.15575331855848</v>
      </c>
      <c r="D16" s="552">
        <v>81.576887655245258</v>
      </c>
      <c r="E16" s="552">
        <v>103.18551202203599</v>
      </c>
      <c r="F16" s="552">
        <v>91.894551153163988</v>
      </c>
      <c r="G16" s="552">
        <v>1071.8127041490038</v>
      </c>
      <c r="H16" s="308"/>
      <c r="I16" s="552">
        <v>768.38919198115536</v>
      </c>
      <c r="J16" s="552">
        <v>76.012462583806553</v>
      </c>
      <c r="K16" s="552">
        <v>106.09153225343564</v>
      </c>
      <c r="L16" s="552">
        <v>84.805707340049594</v>
      </c>
      <c r="M16" s="552">
        <v>1035.2988941584472</v>
      </c>
      <c r="N16" s="312"/>
      <c r="O16" s="553">
        <v>3.526885829452886E-2</v>
      </c>
      <c r="P16" s="213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 ht="15" customHeight="1" x14ac:dyDescent="0.2">
      <c r="A17" s="551"/>
      <c r="B17" s="551"/>
      <c r="C17" s="230"/>
      <c r="D17" s="230"/>
      <c r="E17" s="230"/>
      <c r="F17" s="230"/>
      <c r="G17" s="230"/>
      <c r="H17" s="230"/>
      <c r="I17" s="230"/>
      <c r="J17" s="230"/>
      <c r="K17" s="230"/>
      <c r="L17" s="230"/>
      <c r="M17" s="230"/>
      <c r="N17" s="230"/>
      <c r="O17" s="230"/>
      <c r="P17" s="213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 ht="15" customHeight="1" x14ac:dyDescent="0.2">
      <c r="A18" s="318" t="s">
        <v>184</v>
      </c>
      <c r="B18" s="229"/>
      <c r="C18" s="230"/>
      <c r="D18" s="230"/>
      <c r="E18" s="230"/>
      <c r="F18" s="230"/>
      <c r="G18" s="230"/>
      <c r="H18" s="230"/>
      <c r="I18" s="230"/>
      <c r="J18" s="230"/>
      <c r="K18" s="230"/>
      <c r="L18" s="230"/>
      <c r="M18" s="230"/>
      <c r="N18" s="230"/>
      <c r="O18" s="230"/>
      <c r="P18" s="213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 ht="17.25" customHeight="1" x14ac:dyDescent="0.2">
      <c r="A19" s="318" t="s">
        <v>185</v>
      </c>
      <c r="B19" s="229"/>
      <c r="C19" s="230"/>
      <c r="D19" s="230"/>
      <c r="E19" s="230"/>
      <c r="F19" s="230"/>
      <c r="G19" s="230"/>
      <c r="H19" s="230"/>
      <c r="I19" s="230"/>
      <c r="J19" s="230"/>
      <c r="K19" s="230"/>
      <c r="L19" s="230"/>
      <c r="M19" s="230"/>
      <c r="N19" s="230"/>
      <c r="O19" s="230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 ht="23.25" customHeight="1" x14ac:dyDescent="0.2"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 ht="18" customHeight="1" x14ac:dyDescent="0.2">
      <c r="A21" s="565" t="s">
        <v>186</v>
      </c>
      <c r="B21" s="564"/>
      <c r="C21" s="564"/>
      <c r="D21" s="564"/>
      <c r="E21" s="564"/>
      <c r="F21" s="564"/>
      <c r="G21" s="564"/>
      <c r="H21" s="564"/>
      <c r="I21" s="564"/>
      <c r="J21" s="564"/>
      <c r="K21" s="564"/>
      <c r="L21" s="564"/>
      <c r="M21" s="564"/>
      <c r="N21" s="564"/>
      <c r="O21" s="564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 ht="18" customHeight="1" thickBot="1" x14ac:dyDescent="0.25">
      <c r="A22" s="307"/>
      <c r="B22" s="308"/>
      <c r="C22" s="752" t="s">
        <v>223</v>
      </c>
      <c r="D22" s="752"/>
      <c r="E22" s="752"/>
      <c r="F22" s="752"/>
      <c r="G22" s="752"/>
      <c r="H22" s="308"/>
      <c r="I22" s="754" t="s">
        <v>224</v>
      </c>
      <c r="J22" s="754"/>
      <c r="K22" s="754"/>
      <c r="L22" s="754"/>
      <c r="M22" s="754"/>
      <c r="N22" s="626"/>
      <c r="O22" s="309" t="s">
        <v>169</v>
      </c>
      <c r="P22" s="213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 ht="18" customHeight="1" x14ac:dyDescent="0.2">
      <c r="A23" s="310"/>
      <c r="B23" s="282"/>
      <c r="C23" s="547" t="s">
        <v>170</v>
      </c>
      <c r="D23" s="744" t="s">
        <v>187</v>
      </c>
      <c r="E23" s="744"/>
      <c r="F23" s="547" t="s">
        <v>173</v>
      </c>
      <c r="G23" s="547" t="s">
        <v>174</v>
      </c>
      <c r="H23" s="308"/>
      <c r="I23" s="311" t="s">
        <v>170</v>
      </c>
      <c r="J23" s="744" t="s">
        <v>188</v>
      </c>
      <c r="K23" s="744"/>
      <c r="L23" s="311" t="s">
        <v>173</v>
      </c>
      <c r="M23" s="311" t="s">
        <v>174</v>
      </c>
      <c r="N23" s="312"/>
      <c r="O23" s="547" t="s">
        <v>162</v>
      </c>
      <c r="P23" s="21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</row>
    <row r="24" spans="1:34" s="234" customFormat="1" ht="18" customHeight="1" x14ac:dyDescent="0.2">
      <c r="A24" s="571" t="s">
        <v>189</v>
      </c>
      <c r="B24" s="282"/>
      <c r="C24" s="568">
        <v>1965.9416413282563</v>
      </c>
      <c r="D24" s="745">
        <v>285.03186900000003</v>
      </c>
      <c r="E24" s="745"/>
      <c r="F24" s="568">
        <v>306.490893671744</v>
      </c>
      <c r="G24" s="568">
        <v>2557.4644040000003</v>
      </c>
      <c r="H24" s="308"/>
      <c r="I24" s="568">
        <v>1978.0891244857876</v>
      </c>
      <c r="J24" s="745">
        <v>265.08403599999997</v>
      </c>
      <c r="K24" s="745"/>
      <c r="L24" s="568">
        <v>298.51721551551998</v>
      </c>
      <c r="M24" s="568">
        <v>2541.6903760013079</v>
      </c>
      <c r="N24" s="312"/>
      <c r="O24" s="573">
        <v>6.2061170580143266E-3</v>
      </c>
      <c r="P24" s="232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 ht="18" customHeight="1" x14ac:dyDescent="0.2">
      <c r="A25" s="313" t="s">
        <v>176</v>
      </c>
      <c r="B25" s="282"/>
      <c r="C25" s="667">
        <v>345.40313688488197</v>
      </c>
      <c r="D25" s="746">
        <v>25.547031999972003</v>
      </c>
      <c r="E25" s="746">
        <v>216.32425384993297</v>
      </c>
      <c r="F25" s="667">
        <v>25.720219925908008</v>
      </c>
      <c r="G25" s="637">
        <v>396.67038881076195</v>
      </c>
      <c r="H25" s="586"/>
      <c r="I25" s="667">
        <v>346.83170397968399</v>
      </c>
      <c r="J25" s="746">
        <v>21.311012000784004</v>
      </c>
      <c r="K25" s="746"/>
      <c r="L25" s="667">
        <v>24.493559253965998</v>
      </c>
      <c r="M25" s="637">
        <v>392.63627523443398</v>
      </c>
      <c r="N25" s="587"/>
      <c r="O25" s="574">
        <v>1.0274429111062799E-2</v>
      </c>
      <c r="P25" s="213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 ht="18" customHeight="1" thickBot="1" x14ac:dyDescent="0.25">
      <c r="A26" s="581" t="s">
        <v>178</v>
      </c>
      <c r="B26" s="282"/>
      <c r="C26" s="578">
        <v>281.94725810990423</v>
      </c>
      <c r="D26" s="745">
        <v>15.460492000636</v>
      </c>
      <c r="E26" s="745"/>
      <c r="F26" s="633">
        <v>60.272753439705987</v>
      </c>
      <c r="G26" s="633">
        <v>357.68050355024621</v>
      </c>
      <c r="H26" s="308"/>
      <c r="I26" s="633">
        <v>273.59302195011998</v>
      </c>
      <c r="J26" s="747">
        <v>14.156576000704</v>
      </c>
      <c r="K26" s="747"/>
      <c r="L26" s="633">
        <v>57.734909342055005</v>
      </c>
      <c r="M26" s="633">
        <v>345.48450729287896</v>
      </c>
      <c r="N26" s="312"/>
      <c r="O26" s="580">
        <v>3.5301137966885054E-2</v>
      </c>
      <c r="P26" s="213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 ht="18" customHeight="1" thickBot="1" x14ac:dyDescent="0.25">
      <c r="A27" s="582" t="s">
        <v>179</v>
      </c>
      <c r="B27" s="583"/>
      <c r="C27" s="635">
        <v>2593.2920363230428</v>
      </c>
      <c r="D27" s="748">
        <v>326.03939300060802</v>
      </c>
      <c r="E27" s="748"/>
      <c r="F27" s="634">
        <v>392.48386703735798</v>
      </c>
      <c r="G27" s="634">
        <v>3311.8152963610087</v>
      </c>
      <c r="H27" s="586"/>
      <c r="I27" s="635">
        <v>2598.5138504155916</v>
      </c>
      <c r="J27" s="748">
        <v>300.55162400148794</v>
      </c>
      <c r="K27" s="748"/>
      <c r="L27" s="634">
        <v>380.74568411154098</v>
      </c>
      <c r="M27" s="634">
        <v>3279.8111585286206</v>
      </c>
      <c r="N27" s="587"/>
      <c r="O27" s="588">
        <v>9.7579208940632434E-3</v>
      </c>
      <c r="P27" s="213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 ht="18" customHeight="1" x14ac:dyDescent="0.2">
      <c r="A28" s="567" t="s">
        <v>177</v>
      </c>
      <c r="B28" s="314"/>
      <c r="C28" s="568">
        <v>541.83112188876385</v>
      </c>
      <c r="D28" s="745">
        <v>114.183759545284</v>
      </c>
      <c r="E28" s="745"/>
      <c r="F28" s="577">
        <v>53.367082565952003</v>
      </c>
      <c r="G28" s="577">
        <v>709.38196399999993</v>
      </c>
      <c r="H28" s="308"/>
      <c r="I28" s="568">
        <v>470.76307223888779</v>
      </c>
      <c r="J28" s="749">
        <v>96.893253223814</v>
      </c>
      <c r="K28" s="749"/>
      <c r="L28" s="577">
        <v>45.831634537298015</v>
      </c>
      <c r="M28" s="577">
        <v>613.48795999999982</v>
      </c>
      <c r="N28" s="312"/>
      <c r="O28" s="579">
        <v>0.1563095125778835</v>
      </c>
      <c r="P28" s="213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</row>
    <row r="29" spans="1:34" ht="18" x14ac:dyDescent="0.2">
      <c r="A29" s="571" t="s">
        <v>180</v>
      </c>
      <c r="B29" s="314"/>
      <c r="C29" s="568">
        <v>1615.843340301898</v>
      </c>
      <c r="D29" s="745">
        <v>162.84571381999999</v>
      </c>
      <c r="E29" s="745"/>
      <c r="F29" s="568">
        <v>319.09380232181502</v>
      </c>
      <c r="G29" s="568">
        <v>2097.7828564437132</v>
      </c>
      <c r="H29" s="308"/>
      <c r="I29" s="568">
        <v>1547.0377640019999</v>
      </c>
      <c r="J29" s="746">
        <v>154.570470032</v>
      </c>
      <c r="K29" s="746"/>
      <c r="L29" s="568">
        <v>266.21430014399988</v>
      </c>
      <c r="M29" s="568">
        <v>1967.8225341779998</v>
      </c>
      <c r="N29" s="312"/>
      <c r="O29" s="574">
        <v>6.6042704567361055E-2</v>
      </c>
      <c r="P29" s="213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 ht="18" customHeight="1" x14ac:dyDescent="0.2">
      <c r="A30" s="572" t="s">
        <v>181</v>
      </c>
      <c r="B30" s="314"/>
      <c r="C30" s="568">
        <v>149.116173</v>
      </c>
      <c r="D30" s="745">
        <v>27.021382000000003</v>
      </c>
      <c r="E30" s="745"/>
      <c r="F30" s="568">
        <v>31.992363999999998</v>
      </c>
      <c r="G30" s="568">
        <v>208.12991900000003</v>
      </c>
      <c r="H30" s="308"/>
      <c r="I30" s="568">
        <v>151.95319299799996</v>
      </c>
      <c r="J30" s="746">
        <v>30.053943</v>
      </c>
      <c r="K30" s="746"/>
      <c r="L30" s="568">
        <v>31.953755002000001</v>
      </c>
      <c r="M30" s="568">
        <v>213.96089099999998</v>
      </c>
      <c r="N30" s="312"/>
      <c r="O30" s="574">
        <v>-2.7252513170736181E-2</v>
      </c>
      <c r="P30" s="213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</row>
    <row r="31" spans="1:34" ht="18" customHeight="1" thickBot="1" x14ac:dyDescent="0.25">
      <c r="A31" s="575" t="s">
        <v>182</v>
      </c>
      <c r="B31" s="314"/>
      <c r="C31" s="684">
        <v>44.088555999999997</v>
      </c>
      <c r="D31" s="741">
        <v>6.1340170000000001</v>
      </c>
      <c r="E31" s="741"/>
      <c r="F31" s="684">
        <v>5.7707470000000001</v>
      </c>
      <c r="G31" s="576">
        <v>55.993319999999997</v>
      </c>
      <c r="H31" s="308"/>
      <c r="I31" s="576">
        <v>45.263191999999997</v>
      </c>
      <c r="J31" s="747">
        <v>5.9143429999999997</v>
      </c>
      <c r="K31" s="747"/>
      <c r="L31" s="684">
        <v>5.6086429999999998</v>
      </c>
      <c r="M31" s="684">
        <v>56.786178</v>
      </c>
      <c r="N31" s="312"/>
      <c r="O31" s="685">
        <v>-1.396216522971494E-2</v>
      </c>
      <c r="P31" s="213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 ht="16.899999999999999" customHeight="1" thickBot="1" x14ac:dyDescent="0.25">
      <c r="A32" s="582" t="s">
        <v>8</v>
      </c>
      <c r="B32" s="583"/>
      <c r="C32" s="681">
        <v>2350.8791911906619</v>
      </c>
      <c r="D32" s="742">
        <v>310.18487236528404</v>
      </c>
      <c r="E32" s="742"/>
      <c r="F32" s="681">
        <v>410.22399588776705</v>
      </c>
      <c r="G32" s="681">
        <v>3071.2880594437129</v>
      </c>
      <c r="H32" s="586"/>
      <c r="I32" s="681">
        <v>2215.0172212388875</v>
      </c>
      <c r="J32" s="742">
        <v>287.43200925581397</v>
      </c>
      <c r="K32" s="742"/>
      <c r="L32" s="681">
        <v>349.60833268329787</v>
      </c>
      <c r="M32" s="681">
        <v>2852.0575631779993</v>
      </c>
      <c r="N32" s="587"/>
      <c r="O32" s="588">
        <v>7.6867486510836303E-2</v>
      </c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34" ht="24.95" customHeight="1" thickBot="1" x14ac:dyDescent="0.25">
      <c r="A33" s="550" t="s">
        <v>183</v>
      </c>
      <c r="B33" s="550"/>
      <c r="C33" s="552">
        <v>4944.1712275137052</v>
      </c>
      <c r="D33" s="743">
        <v>636.22426536589205</v>
      </c>
      <c r="E33" s="743"/>
      <c r="F33" s="552">
        <v>802.70786292512503</v>
      </c>
      <c r="G33" s="682">
        <v>6383.103355804722</v>
      </c>
      <c r="H33" s="308"/>
      <c r="I33" s="682">
        <v>4813.5310716544791</v>
      </c>
      <c r="J33" s="743">
        <v>587.9836332573019</v>
      </c>
      <c r="K33" s="743"/>
      <c r="L33" s="683">
        <v>730.3540167948388</v>
      </c>
      <c r="M33" s="682">
        <v>6131.8687217066199</v>
      </c>
      <c r="N33" s="312"/>
      <c r="O33" s="553">
        <v>4.0971952515672649E-2</v>
      </c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</row>
    <row r="34" spans="1:34" ht="18" customHeight="1" x14ac:dyDescent="0.2">
      <c r="A34" s="589"/>
      <c r="B34" s="590"/>
      <c r="C34" s="699"/>
      <c r="D34" s="699"/>
      <c r="E34" s="699"/>
      <c r="F34" s="699"/>
      <c r="G34" s="699"/>
      <c r="K34" s="750"/>
      <c r="L34" s="751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 ht="18" customHeight="1" x14ac:dyDescent="0.2">
      <c r="A35" s="565" t="s">
        <v>190</v>
      </c>
      <c r="B35" s="565"/>
      <c r="C35" s="565"/>
      <c r="D35" s="565"/>
      <c r="E35" s="565"/>
      <c r="F35" s="236"/>
      <c r="G35" s="236"/>
      <c r="H35" s="236"/>
      <c r="I35" s="236"/>
      <c r="J35" s="236"/>
      <c r="K35" s="236"/>
      <c r="L35" s="236"/>
      <c r="M35" s="236"/>
      <c r="N35" s="236"/>
      <c r="O35" s="236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</row>
    <row r="36" spans="1:34" ht="18" customHeight="1" thickBot="1" x14ac:dyDescent="0.3">
      <c r="A36" s="566" t="s">
        <v>191</v>
      </c>
      <c r="C36" s="664" t="s">
        <v>223</v>
      </c>
      <c r="D36" s="665" t="s">
        <v>224</v>
      </c>
      <c r="E36" s="549" t="s">
        <v>162</v>
      </c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</row>
    <row r="37" spans="1:34" ht="18" customHeight="1" x14ac:dyDescent="0.2">
      <c r="A37" s="627" t="s">
        <v>175</v>
      </c>
      <c r="B37" s="197"/>
      <c r="C37" s="597">
        <v>36713.442555689995</v>
      </c>
      <c r="D37" s="548">
        <v>36629.271346199996</v>
      </c>
      <c r="E37" s="321">
        <v>2.2979220278356305E-3</v>
      </c>
      <c r="F37" s="696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34" ht="18" customHeight="1" x14ac:dyDescent="0.2">
      <c r="A38" s="317" t="s">
        <v>176</v>
      </c>
      <c r="B38" s="197"/>
      <c r="C38" s="316">
        <v>4268.5310341369823</v>
      </c>
      <c r="D38" s="598">
        <v>4458.2680028103132</v>
      </c>
      <c r="E38" s="599">
        <v>-4.2558448382584491E-2</v>
      </c>
      <c r="F38" s="696"/>
    </row>
    <row r="39" spans="1:34" ht="18" customHeight="1" thickBot="1" x14ac:dyDescent="0.25">
      <c r="A39" s="596" t="s">
        <v>178</v>
      </c>
      <c r="B39" s="197"/>
      <c r="C39" s="601">
        <v>4468.3112494696343</v>
      </c>
      <c r="D39" s="601">
        <v>4218.4841464153142</v>
      </c>
      <c r="E39" s="602">
        <v>5.9222008281484717E-2</v>
      </c>
      <c r="F39" s="696"/>
    </row>
    <row r="40" spans="1:34" ht="18" customHeight="1" thickBot="1" x14ac:dyDescent="0.25">
      <c r="A40" s="603" t="s">
        <v>179</v>
      </c>
      <c r="B40" s="604"/>
      <c r="C40" s="605">
        <v>45450.284839296612</v>
      </c>
      <c r="D40" s="606">
        <v>45306.023495425623</v>
      </c>
      <c r="E40" s="607">
        <v>3.1841537336763093E-3</v>
      </c>
      <c r="F40" s="696"/>
    </row>
    <row r="41" spans="1:34" ht="18" customHeight="1" x14ac:dyDescent="0.2">
      <c r="A41" s="317" t="s">
        <v>177</v>
      </c>
      <c r="B41" s="197"/>
      <c r="C41" s="597">
        <v>6592.965650110008</v>
      </c>
      <c r="D41" s="548">
        <v>5384.2594649798702</v>
      </c>
      <c r="E41" s="595">
        <v>0.22448884437902117</v>
      </c>
      <c r="F41" s="696"/>
    </row>
    <row r="42" spans="1:34" ht="18" customHeight="1" x14ac:dyDescent="0.2">
      <c r="A42" s="571" t="s">
        <v>192</v>
      </c>
      <c r="B42" s="197"/>
      <c r="C42" s="316">
        <v>20581.62257001979</v>
      </c>
      <c r="D42" s="598">
        <v>18358.701763835146</v>
      </c>
      <c r="E42" s="599">
        <v>0.12108267974392284</v>
      </c>
      <c r="F42" s="696"/>
    </row>
    <row r="43" spans="1:34" ht="18" customHeight="1" x14ac:dyDescent="0.2">
      <c r="A43" s="571" t="s">
        <v>181</v>
      </c>
      <c r="B43" s="197"/>
      <c r="C43" s="600">
        <v>2497.7035133199051</v>
      </c>
      <c r="D43" s="598">
        <v>2652.5536704845495</v>
      </c>
      <c r="E43" s="599">
        <v>-5.8377765881870936E-2</v>
      </c>
      <c r="F43" s="696"/>
    </row>
    <row r="44" spans="1:34" ht="18" customHeight="1" thickBot="1" x14ac:dyDescent="0.25">
      <c r="A44" s="317" t="s">
        <v>182</v>
      </c>
      <c r="B44" s="197"/>
      <c r="C44" s="592">
        <v>1195.8637438580593</v>
      </c>
      <c r="D44" s="601">
        <v>1215.0742295134037</v>
      </c>
      <c r="E44" s="602">
        <v>-1.5810133396572446E-2</v>
      </c>
      <c r="F44" s="696"/>
    </row>
    <row r="45" spans="1:34" ht="20.45" customHeight="1" thickBot="1" x14ac:dyDescent="0.25">
      <c r="A45" s="608" t="s">
        <v>8</v>
      </c>
      <c r="B45" s="604"/>
      <c r="C45" s="605">
        <v>30868.155477307762</v>
      </c>
      <c r="D45" s="609">
        <v>27610.589128812971</v>
      </c>
      <c r="E45" s="610">
        <v>0.11798250060138571</v>
      </c>
      <c r="F45" s="696"/>
      <c r="G45" s="230"/>
    </row>
    <row r="46" spans="1:34" ht="18.600000000000001" customHeight="1" thickBot="1" x14ac:dyDescent="0.25">
      <c r="A46" s="591" t="s">
        <v>183</v>
      </c>
      <c r="B46" s="554"/>
      <c r="C46" s="555">
        <v>76318.440316604378</v>
      </c>
      <c r="D46" s="593">
        <v>72916.612624238594</v>
      </c>
      <c r="E46" s="594">
        <v>4.6653671501396099E-2</v>
      </c>
    </row>
    <row r="47" spans="1:34" ht="11.1" customHeight="1" x14ac:dyDescent="0.2">
      <c r="C47" s="700"/>
      <c r="D47" s="308"/>
      <c r="E47" s="308"/>
      <c r="F47" s="308"/>
    </row>
    <row r="48" spans="1:34" ht="16.899999999999999" customHeight="1" x14ac:dyDescent="0.2">
      <c r="A48" s="318" t="s">
        <v>193</v>
      </c>
      <c r="C48" s="308"/>
      <c r="D48" s="308"/>
      <c r="E48" s="308"/>
    </row>
    <row r="49" spans="1:5" ht="15.6" customHeight="1" x14ac:dyDescent="0.2">
      <c r="A49" s="342" t="s">
        <v>234</v>
      </c>
    </row>
    <row r="50" spans="1:5" ht="11.1" customHeight="1" x14ac:dyDescent="0.2">
      <c r="A50" s="319"/>
    </row>
    <row r="57" spans="1:5" ht="11.1" customHeight="1" x14ac:dyDescent="0.2">
      <c r="D57" s="702"/>
      <c r="E57" s="702"/>
    </row>
  </sheetData>
  <mergeCells count="30">
    <mergeCell ref="K34:L34"/>
    <mergeCell ref="C22:G22"/>
    <mergeCell ref="A1:O1"/>
    <mergeCell ref="A2:O2"/>
    <mergeCell ref="A4:O4"/>
    <mergeCell ref="I5:M5"/>
    <mergeCell ref="C5:G5"/>
    <mergeCell ref="I22:M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J23:K23"/>
    <mergeCell ref="J24:K24"/>
    <mergeCell ref="J25:K25"/>
    <mergeCell ref="J26:K26"/>
    <mergeCell ref="J27:K27"/>
    <mergeCell ref="J28:K28"/>
    <mergeCell ref="J29:K29"/>
    <mergeCell ref="J30:K30"/>
    <mergeCell ref="J31:K31"/>
    <mergeCell ref="J32:K32"/>
    <mergeCell ref="J33:K33"/>
  </mergeCells>
  <pageMargins left="0.7" right="0.7" top="0.75" bottom="0.75" header="0.3" footer="0.3"/>
  <pageSetup orientation="portrait" horizontalDpi="300" verticalDpi="300" r:id="rId1"/>
  <headerFooter>
    <oddFooter>&amp;L_x000D_&amp;1#&amp;"Aptos"&amp;14&amp;K000000 Interna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C2A0A-92F2-442B-B575-47C4A564DF3C}">
  <sheetPr>
    <tabColor rgb="FF92D050"/>
  </sheetPr>
  <dimension ref="A1:AI52"/>
  <sheetViews>
    <sheetView showGridLines="0" zoomScale="90" zoomScaleNormal="73" workbookViewId="0">
      <selection activeCell="C7" sqref="C7"/>
    </sheetView>
  </sheetViews>
  <sheetFormatPr baseColWidth="10" defaultColWidth="9.85546875" defaultRowHeight="11.1" customHeight="1" x14ac:dyDescent="0.2"/>
  <cols>
    <col min="1" max="1" width="32.42578125" style="204" customWidth="1"/>
    <col min="2" max="2" width="1.7109375" style="207" customWidth="1"/>
    <col min="3" max="3" width="12.28515625" style="205" bestFit="1" customWidth="1"/>
    <col min="4" max="4" width="13.140625" style="205" customWidth="1"/>
    <col min="5" max="6" width="11.85546875" style="205" customWidth="1"/>
    <col min="7" max="7" width="11.28515625" style="205" customWidth="1"/>
    <col min="8" max="8" width="6.140625" style="205" customWidth="1"/>
    <col min="9" max="9" width="11.140625" style="205" customWidth="1"/>
    <col min="10" max="10" width="9.42578125" style="205" bestFit="1" customWidth="1"/>
    <col min="11" max="11" width="11.28515625" style="205" customWidth="1"/>
    <col min="12" max="13" width="11.28515625" style="207" customWidth="1"/>
    <col min="14" max="14" width="4.140625" style="207" customWidth="1"/>
    <col min="15" max="15" width="11.28515625" style="207" customWidth="1"/>
    <col min="16" max="16" width="13.5703125" style="197" customWidth="1"/>
    <col min="17" max="17" width="10.7109375" style="197" customWidth="1"/>
    <col min="18" max="18" width="12.28515625" style="197" bestFit="1" customWidth="1"/>
    <col min="19" max="19" width="10" style="197" bestFit="1" customWidth="1"/>
    <col min="20" max="20" width="9.85546875" style="197"/>
    <col min="21" max="21" width="10" style="197" bestFit="1" customWidth="1"/>
    <col min="22" max="26" width="9.85546875" style="197"/>
    <col min="27" max="27" width="11.28515625" style="197" bestFit="1" customWidth="1"/>
    <col min="28" max="16384" width="9.85546875" style="197"/>
  </cols>
  <sheetData>
    <row r="1" spans="1:35" ht="15" customHeight="1" x14ac:dyDescent="0.2">
      <c r="A1" s="719" t="s">
        <v>48</v>
      </c>
      <c r="B1" s="719"/>
      <c r="C1" s="719"/>
      <c r="D1" s="719"/>
      <c r="E1" s="719"/>
      <c r="F1" s="719"/>
      <c r="G1" s="719"/>
      <c r="H1" s="719"/>
      <c r="I1" s="719"/>
      <c r="J1" s="719"/>
      <c r="K1" s="719"/>
      <c r="L1" s="719"/>
      <c r="M1" s="719"/>
      <c r="N1" s="719"/>
      <c r="O1" s="719"/>
      <c r="P1" s="196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2" spans="1:35" ht="15" customHeight="1" x14ac:dyDescent="0.2">
      <c r="A2" s="719" t="s">
        <v>194</v>
      </c>
      <c r="B2" s="719"/>
      <c r="C2" s="719"/>
      <c r="D2" s="719"/>
      <c r="E2" s="719"/>
      <c r="F2" s="719"/>
      <c r="G2" s="719"/>
      <c r="H2" s="719"/>
      <c r="I2" s="719"/>
      <c r="J2" s="719"/>
      <c r="K2" s="719"/>
      <c r="L2" s="719"/>
      <c r="M2" s="719"/>
      <c r="N2" s="719"/>
      <c r="O2" s="719"/>
      <c r="P2" s="198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</row>
    <row r="3" spans="1:35" ht="10.5" customHeight="1" x14ac:dyDescent="0.2">
      <c r="A3" s="199"/>
      <c r="B3" s="200"/>
      <c r="C3" s="201"/>
      <c r="D3" s="201"/>
      <c r="E3" s="201"/>
      <c r="F3" s="201"/>
      <c r="G3" s="201"/>
      <c r="H3" s="201"/>
      <c r="I3" s="201"/>
      <c r="J3" s="201"/>
      <c r="K3" s="201"/>
      <c r="L3" s="202"/>
      <c r="M3" s="202"/>
      <c r="N3" s="202"/>
      <c r="O3" s="202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</row>
    <row r="4" spans="1:35" ht="23.25" customHeight="1" x14ac:dyDescent="0.2">
      <c r="A4" s="753" t="s">
        <v>168</v>
      </c>
      <c r="B4" s="753"/>
      <c r="C4" s="753"/>
      <c r="D4" s="753"/>
      <c r="E4" s="753"/>
      <c r="F4" s="753"/>
      <c r="G4" s="753"/>
      <c r="H4" s="753"/>
      <c r="I4" s="753"/>
      <c r="J4" s="753"/>
      <c r="K4" s="753"/>
      <c r="L4" s="753"/>
      <c r="M4" s="753"/>
      <c r="N4" s="753"/>
      <c r="O4" s="753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 ht="18" customHeight="1" thickBot="1" x14ac:dyDescent="0.25">
      <c r="A5" s="307"/>
      <c r="B5" s="308"/>
      <c r="C5" s="752" t="s">
        <v>213</v>
      </c>
      <c r="D5" s="752"/>
      <c r="E5" s="752"/>
      <c r="F5" s="752"/>
      <c r="G5" s="752"/>
      <c r="H5" s="308"/>
      <c r="I5" s="754" t="s">
        <v>214</v>
      </c>
      <c r="J5" s="754"/>
      <c r="K5" s="754"/>
      <c r="L5" s="754"/>
      <c r="M5" s="754"/>
      <c r="N5" s="626"/>
      <c r="O5" s="309" t="s">
        <v>169</v>
      </c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</row>
    <row r="6" spans="1:35" ht="18" customHeight="1" x14ac:dyDescent="0.2">
      <c r="A6" s="310"/>
      <c r="B6" s="282"/>
      <c r="C6" s="547" t="s">
        <v>170</v>
      </c>
      <c r="D6" s="547" t="s">
        <v>171</v>
      </c>
      <c r="E6" s="547" t="s">
        <v>172</v>
      </c>
      <c r="F6" s="547" t="s">
        <v>173</v>
      </c>
      <c r="G6" s="547" t="s">
        <v>174</v>
      </c>
      <c r="H6" s="308"/>
      <c r="I6" s="311" t="s">
        <v>170</v>
      </c>
      <c r="J6" s="311" t="s">
        <v>171</v>
      </c>
      <c r="K6" s="311" t="s">
        <v>172</v>
      </c>
      <c r="L6" s="311" t="s">
        <v>173</v>
      </c>
      <c r="M6" s="311" t="s">
        <v>174</v>
      </c>
      <c r="N6" s="312"/>
      <c r="O6" s="547" t="s">
        <v>162</v>
      </c>
      <c r="P6" s="213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</row>
    <row r="7" spans="1:35" ht="18" customHeight="1" x14ac:dyDescent="0.2">
      <c r="A7" s="571" t="s">
        <v>189</v>
      </c>
      <c r="B7" s="282"/>
      <c r="C7" s="568">
        <v>667.18585263736213</v>
      </c>
      <c r="D7" s="568">
        <v>68.450411632010983</v>
      </c>
      <c r="E7" s="568">
        <v>180.14441127082497</v>
      </c>
      <c r="F7" s="568">
        <v>80.610569127092887</v>
      </c>
      <c r="G7" s="568">
        <v>996.39124466729095</v>
      </c>
      <c r="H7" s="308"/>
      <c r="I7" s="568">
        <v>667.57636802908996</v>
      </c>
      <c r="J7" s="568">
        <v>68.133821688300998</v>
      </c>
      <c r="K7" s="568">
        <v>185.55601886711003</v>
      </c>
      <c r="L7" s="568">
        <v>81.986494435147989</v>
      </c>
      <c r="M7" s="568">
        <v>1003.2527030196488</v>
      </c>
      <c r="N7" s="312"/>
      <c r="O7" s="573">
        <v>-6.8392124254496034E-3</v>
      </c>
      <c r="P7" s="213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</row>
    <row r="8" spans="1:35" ht="18" customHeight="1" x14ac:dyDescent="0.2">
      <c r="A8" s="313" t="s">
        <v>176</v>
      </c>
      <c r="B8" s="282"/>
      <c r="C8" s="568">
        <v>90.833568086898993</v>
      </c>
      <c r="D8" s="568">
        <v>4.8882393986700006</v>
      </c>
      <c r="E8" s="568">
        <v>0.93215717400000009</v>
      </c>
      <c r="F8" s="568">
        <v>4.4562106864039999</v>
      </c>
      <c r="G8" s="568">
        <v>101.11017534597299</v>
      </c>
      <c r="H8" s="308"/>
      <c r="I8" s="568">
        <v>88.111330198451071</v>
      </c>
      <c r="J8" s="568">
        <v>4.1100486153391387</v>
      </c>
      <c r="K8" s="568">
        <v>1.5123388482106375</v>
      </c>
      <c r="L8" s="568">
        <v>4.349780673011753</v>
      </c>
      <c r="M8" s="569">
        <v>98.083498335012592</v>
      </c>
      <c r="N8" s="312"/>
      <c r="O8" s="574">
        <v>3.0858167401641046E-2</v>
      </c>
      <c r="P8" s="213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 ht="18" customHeight="1" thickBot="1" x14ac:dyDescent="0.25">
      <c r="A9" s="581" t="s">
        <v>178</v>
      </c>
      <c r="B9" s="282"/>
      <c r="C9" s="576">
        <v>75.652955005923303</v>
      </c>
      <c r="D9" s="576">
        <v>4.9308301937730006</v>
      </c>
      <c r="E9" s="576">
        <v>0.38960634670000005</v>
      </c>
      <c r="F9" s="576">
        <v>11.938314959624996</v>
      </c>
      <c r="G9" s="576">
        <v>92.911706506021318</v>
      </c>
      <c r="H9" s="308"/>
      <c r="I9" s="576">
        <v>72.690153711237002</v>
      </c>
      <c r="J9" s="576">
        <v>4.4751993946259994</v>
      </c>
      <c r="K9" s="578">
        <v>0.35906876809999999</v>
      </c>
      <c r="L9" s="576">
        <v>11.313382197995001</v>
      </c>
      <c r="M9" s="576">
        <v>88.837804071958004</v>
      </c>
      <c r="N9" s="312"/>
      <c r="O9" s="580">
        <v>4.585775702834205E-2</v>
      </c>
      <c r="P9" s="213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</row>
    <row r="10" spans="1:35" ht="18" customHeight="1" thickBot="1" x14ac:dyDescent="0.25">
      <c r="A10" s="582" t="s">
        <v>179</v>
      </c>
      <c r="B10" s="583"/>
      <c r="C10" s="584">
        <v>833.6723757301844</v>
      </c>
      <c r="D10" s="584">
        <v>78.269481224453983</v>
      </c>
      <c r="E10" s="584">
        <v>181.46617479152496</v>
      </c>
      <c r="F10" s="584">
        <v>97.005094773121897</v>
      </c>
      <c r="G10" s="585">
        <v>1190.4131265192855</v>
      </c>
      <c r="H10" s="586"/>
      <c r="I10" s="584">
        <v>828.37785193877801</v>
      </c>
      <c r="J10" s="584">
        <v>76.719069698266139</v>
      </c>
      <c r="K10" s="506">
        <v>187.42742648342067</v>
      </c>
      <c r="L10" s="584">
        <v>97.649657306154737</v>
      </c>
      <c r="M10" s="584">
        <v>1190.1740054266195</v>
      </c>
      <c r="N10" s="587"/>
      <c r="O10" s="588">
        <v>2.0091271660760412E-4</v>
      </c>
      <c r="P10" s="213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spans="1:35" ht="18" customHeight="1" x14ac:dyDescent="0.2">
      <c r="A11" s="567" t="s">
        <v>177</v>
      </c>
      <c r="B11" s="314"/>
      <c r="C11" s="577">
        <v>142.10433568766598</v>
      </c>
      <c r="D11" s="577">
        <v>22.205109983550003</v>
      </c>
      <c r="E11" s="577">
        <v>7.2826207778640004</v>
      </c>
      <c r="F11" s="577">
        <v>14.043999969808995</v>
      </c>
      <c r="G11" s="568">
        <v>185.63606641888899</v>
      </c>
      <c r="H11" s="308"/>
      <c r="I11" s="577">
        <v>125.16172676633897</v>
      </c>
      <c r="J11" s="577">
        <v>19.387544838722999</v>
      </c>
      <c r="K11" s="577">
        <v>7.0590187318960007</v>
      </c>
      <c r="L11" s="577">
        <v>12.153561521293007</v>
      </c>
      <c r="M11" s="577">
        <v>163.76185185825096</v>
      </c>
      <c r="N11" s="312"/>
      <c r="O11" s="579">
        <v>0.13357332194540583</v>
      </c>
      <c r="P11" s="213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 ht="18" customHeight="1" x14ac:dyDescent="0.2">
      <c r="A12" s="571" t="s">
        <v>180</v>
      </c>
      <c r="B12" s="314"/>
      <c r="C12" s="570">
        <v>479.49495057398485</v>
      </c>
      <c r="D12" s="570">
        <v>42.570726920107994</v>
      </c>
      <c r="E12" s="570">
        <v>4.796752004</v>
      </c>
      <c r="F12" s="570">
        <v>58.360833796253992</v>
      </c>
      <c r="G12" s="570">
        <v>585.22326329434691</v>
      </c>
      <c r="H12" s="308"/>
      <c r="I12" s="568">
        <v>465.54522402599991</v>
      </c>
      <c r="J12" s="568">
        <v>41.785061027999994</v>
      </c>
      <c r="K12" s="568">
        <v>4.6684431550000003</v>
      </c>
      <c r="L12" s="568">
        <v>48.646357291000044</v>
      </c>
      <c r="M12" s="568">
        <v>560.64508549999994</v>
      </c>
      <c r="N12" s="312"/>
      <c r="O12" s="574">
        <v>4.3839103258039636E-2</v>
      </c>
      <c r="P12" s="213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</row>
    <row r="13" spans="1:35" ht="18" customHeight="1" x14ac:dyDescent="0.2">
      <c r="A13" s="572" t="s">
        <v>181</v>
      </c>
      <c r="B13" s="314"/>
      <c r="C13" s="570">
        <v>59.214021036080439</v>
      </c>
      <c r="D13" s="570">
        <v>11.654672847866683</v>
      </c>
      <c r="E13" s="570">
        <v>3.541165185330005</v>
      </c>
      <c r="F13" s="570">
        <v>9.4400824254231477</v>
      </c>
      <c r="G13" s="570">
        <v>83.849941494700261</v>
      </c>
      <c r="H13" s="308"/>
      <c r="I13" s="570">
        <v>60.50750601897353</v>
      </c>
      <c r="J13" s="570">
        <v>11.233993087222405</v>
      </c>
      <c r="K13" s="570">
        <v>2.6949666143300011</v>
      </c>
      <c r="L13" s="570">
        <v>8.1497176793787958</v>
      </c>
      <c r="M13" s="570">
        <v>82.586183399904726</v>
      </c>
      <c r="N13" s="312"/>
      <c r="O13" s="574">
        <v>1.5302294436783326E-2</v>
      </c>
      <c r="P13" s="2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</row>
    <row r="14" spans="1:35" ht="18" customHeight="1" thickBot="1" x14ac:dyDescent="0.25">
      <c r="A14" s="575" t="s">
        <v>182</v>
      </c>
      <c r="B14" s="314"/>
      <c r="C14" s="570">
        <v>19.346221875343343</v>
      </c>
      <c r="D14" s="570">
        <v>4.0389379200315085</v>
      </c>
      <c r="E14" s="570">
        <v>0</v>
      </c>
      <c r="F14" s="570">
        <v>1.7363066921706447</v>
      </c>
      <c r="G14" s="570">
        <v>25.121466487545494</v>
      </c>
      <c r="H14" s="308"/>
      <c r="I14" s="570">
        <v>19.091527039367254</v>
      </c>
      <c r="J14" s="570">
        <v>3.8441559207496985</v>
      </c>
      <c r="K14" s="570">
        <v>0</v>
      </c>
      <c r="L14" s="570">
        <v>1.6761304767105734</v>
      </c>
      <c r="M14" s="570">
        <v>24.611813436827525</v>
      </c>
      <c r="N14" s="312"/>
      <c r="O14" s="574">
        <v>2.0707659434609393E-2</v>
      </c>
      <c r="P14" s="213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</row>
    <row r="15" spans="1:35" ht="18" customHeight="1" thickBot="1" x14ac:dyDescent="0.25">
      <c r="A15" s="582" t="s">
        <v>8</v>
      </c>
      <c r="B15" s="583"/>
      <c r="C15" s="585">
        <v>700.15952917307459</v>
      </c>
      <c r="D15" s="585">
        <v>80.469447671556182</v>
      </c>
      <c r="E15" s="585">
        <v>15.620537967194005</v>
      </c>
      <c r="F15" s="585">
        <v>83.581222883656778</v>
      </c>
      <c r="G15" s="585">
        <v>879.8307376954815</v>
      </c>
      <c r="H15" s="586"/>
      <c r="I15" s="585">
        <v>670.3059838506797</v>
      </c>
      <c r="J15" s="585">
        <v>76.25075487469509</v>
      </c>
      <c r="K15" s="585">
        <v>14.422428501226003</v>
      </c>
      <c r="L15" s="585">
        <v>70.625766968382408</v>
      </c>
      <c r="M15" s="585">
        <v>831.60493419498323</v>
      </c>
      <c r="N15" s="587"/>
      <c r="O15" s="588">
        <v>5.7991242617123406E-2</v>
      </c>
      <c r="P15" s="213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spans="1:35" ht="21" customHeight="1" thickBot="1" x14ac:dyDescent="0.25">
      <c r="A16" s="550" t="s">
        <v>183</v>
      </c>
      <c r="B16" s="550"/>
      <c r="C16" s="552">
        <v>1533.8319049032589</v>
      </c>
      <c r="D16" s="552">
        <v>158.73892889601018</v>
      </c>
      <c r="E16" s="552">
        <v>197.08671275871896</v>
      </c>
      <c r="F16" s="552">
        <v>180.58631765677868</v>
      </c>
      <c r="G16" s="552">
        <v>2070.2438642147667</v>
      </c>
      <c r="H16" s="308"/>
      <c r="I16" s="552">
        <v>1498.6838357894576</v>
      </c>
      <c r="J16" s="552">
        <v>152.96982457296122</v>
      </c>
      <c r="K16" s="552">
        <v>201.84985498464667</v>
      </c>
      <c r="L16" s="552">
        <v>168.27542427453716</v>
      </c>
      <c r="M16" s="552">
        <v>2021.7789396216026</v>
      </c>
      <c r="N16" s="312"/>
      <c r="O16" s="553">
        <v>2.3971426174928423E-2</v>
      </c>
      <c r="P16" s="213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spans="1:35" ht="15" customHeight="1" x14ac:dyDescent="0.2">
      <c r="A17" s="551"/>
      <c r="B17" s="551"/>
      <c r="C17" s="698"/>
      <c r="D17" s="698"/>
      <c r="E17" s="698"/>
      <c r="F17" s="698"/>
      <c r="G17" s="698"/>
      <c r="H17" s="230"/>
      <c r="I17" s="230"/>
      <c r="J17" s="230"/>
      <c r="K17" s="230"/>
      <c r="L17" s="230"/>
      <c r="M17" s="230"/>
      <c r="N17" s="230"/>
      <c r="O17" s="230"/>
      <c r="P17" s="213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 ht="15" customHeight="1" x14ac:dyDescent="0.2">
      <c r="A18" s="318" t="s">
        <v>184</v>
      </c>
      <c r="B18" s="229"/>
      <c r="C18" s="230"/>
      <c r="D18" s="230"/>
      <c r="E18" s="230"/>
      <c r="F18" s="230"/>
      <c r="G18" s="230"/>
      <c r="H18" s="230"/>
      <c r="I18" s="230"/>
      <c r="J18" s="230"/>
      <c r="K18" s="230"/>
      <c r="L18" s="230"/>
      <c r="M18" s="230"/>
      <c r="N18" s="230"/>
      <c r="O18" s="230"/>
      <c r="P18" s="213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</row>
    <row r="19" spans="1:35" ht="17.25" customHeight="1" x14ac:dyDescent="0.2">
      <c r="A19" s="318" t="s">
        <v>185</v>
      </c>
      <c r="B19" s="229"/>
      <c r="C19" s="230"/>
      <c r="D19" s="230"/>
      <c r="E19" s="230"/>
      <c r="F19" s="230"/>
      <c r="G19" s="230"/>
      <c r="H19" s="230"/>
      <c r="I19" s="230"/>
      <c r="J19" s="230"/>
      <c r="K19" s="230"/>
      <c r="L19" s="230"/>
      <c r="M19" s="230"/>
      <c r="N19" s="230"/>
      <c r="O19" s="230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 ht="23.25" customHeight="1" x14ac:dyDescent="0.2"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 ht="18" customHeight="1" x14ac:dyDescent="0.2">
      <c r="A21" s="565" t="s">
        <v>186</v>
      </c>
      <c r="B21" s="564"/>
      <c r="C21" s="564"/>
      <c r="D21" s="564"/>
      <c r="E21" s="564"/>
      <c r="F21" s="564"/>
      <c r="G21" s="564"/>
      <c r="H21" s="564"/>
      <c r="I21" s="564"/>
      <c r="J21" s="564"/>
      <c r="K21" s="564"/>
      <c r="L21" s="564"/>
      <c r="M21" s="564"/>
      <c r="N21" s="564"/>
      <c r="O21" s="564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</row>
    <row r="22" spans="1:35" ht="18" customHeight="1" thickBot="1" x14ac:dyDescent="0.25">
      <c r="A22" s="307"/>
      <c r="B22" s="308"/>
      <c r="C22" s="752" t="s">
        <v>213</v>
      </c>
      <c r="D22" s="752"/>
      <c r="E22" s="752"/>
      <c r="F22" s="752"/>
      <c r="G22" s="752"/>
      <c r="H22" s="308"/>
      <c r="I22" s="754" t="s">
        <v>214</v>
      </c>
      <c r="J22" s="754"/>
      <c r="K22" s="754"/>
      <c r="L22" s="754"/>
      <c r="M22" s="754"/>
      <c r="N22" s="626"/>
      <c r="O22" s="309" t="s">
        <v>169</v>
      </c>
      <c r="P22" s="213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</row>
    <row r="23" spans="1:35" ht="18" customHeight="1" x14ac:dyDescent="0.2">
      <c r="A23" s="310"/>
      <c r="B23" s="282"/>
      <c r="C23" s="547" t="s">
        <v>170</v>
      </c>
      <c r="D23" s="744" t="s">
        <v>187</v>
      </c>
      <c r="E23" s="744"/>
      <c r="F23" s="547" t="s">
        <v>173</v>
      </c>
      <c r="G23" s="547" t="s">
        <v>174</v>
      </c>
      <c r="H23" s="308"/>
      <c r="I23" s="311" t="s">
        <v>170</v>
      </c>
      <c r="J23" s="744" t="s">
        <v>188</v>
      </c>
      <c r="K23" s="744"/>
      <c r="L23" s="311" t="s">
        <v>173</v>
      </c>
      <c r="M23" s="311" t="s">
        <v>174</v>
      </c>
      <c r="N23" s="312"/>
      <c r="O23" s="547" t="s">
        <v>162</v>
      </c>
      <c r="P23" s="21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</row>
    <row r="24" spans="1:35" s="234" customFormat="1" ht="18" customHeight="1" x14ac:dyDescent="0.2">
      <c r="A24" s="571" t="s">
        <v>189</v>
      </c>
      <c r="B24" s="282"/>
      <c r="C24" s="568">
        <v>3610.4945548994365</v>
      </c>
      <c r="D24" s="745">
        <v>496.10085699600006</v>
      </c>
      <c r="E24" s="745"/>
      <c r="F24" s="568">
        <v>567.99694410456402</v>
      </c>
      <c r="G24" s="568">
        <v>4674.592356000001</v>
      </c>
      <c r="H24" s="308"/>
      <c r="I24" s="568">
        <v>3713.6658277186007</v>
      </c>
      <c r="J24" s="745">
        <v>482.40270899399997</v>
      </c>
      <c r="K24" s="745"/>
      <c r="L24" s="568">
        <v>571.38666828870703</v>
      </c>
      <c r="M24" s="568">
        <v>4767.4552050013081</v>
      </c>
      <c r="N24" s="312"/>
      <c r="O24" s="573">
        <v>-1.9478494292697102E-2</v>
      </c>
      <c r="P24" s="232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</row>
    <row r="25" spans="1:35" ht="18" customHeight="1" x14ac:dyDescent="0.2">
      <c r="A25" s="313" t="s">
        <v>176</v>
      </c>
      <c r="B25" s="282"/>
      <c r="C25" s="568">
        <v>663.44887125710306</v>
      </c>
      <c r="D25" s="746">
        <v>45.834029999972003</v>
      </c>
      <c r="E25" s="746"/>
      <c r="F25" s="568">
        <v>48.968454012014007</v>
      </c>
      <c r="G25" s="568">
        <v>758.25135526908912</v>
      </c>
      <c r="H25" s="308"/>
      <c r="I25" s="568">
        <v>658.71104621819495</v>
      </c>
      <c r="J25" s="746">
        <v>39.276680000712005</v>
      </c>
      <c r="K25" s="746"/>
      <c r="L25" s="568">
        <v>47.753131176999005</v>
      </c>
      <c r="M25" s="568">
        <v>745.74085739590589</v>
      </c>
      <c r="N25" s="587"/>
      <c r="O25" s="573">
        <v>1.677593194621152E-2</v>
      </c>
      <c r="P25" s="213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</row>
    <row r="26" spans="1:35" ht="18" customHeight="1" thickBot="1" x14ac:dyDescent="0.25">
      <c r="A26" s="581" t="s">
        <v>178</v>
      </c>
      <c r="B26" s="282"/>
      <c r="C26" s="568">
        <v>546.76162656271026</v>
      </c>
      <c r="D26" s="746">
        <v>31.524708001146003</v>
      </c>
      <c r="E26" s="746"/>
      <c r="F26" s="568">
        <v>116.03004634098498</v>
      </c>
      <c r="G26" s="568">
        <v>694.31638090484125</v>
      </c>
      <c r="H26" s="308"/>
      <c r="I26" s="568">
        <v>528.584287091737</v>
      </c>
      <c r="J26" s="747">
        <v>29.100802998382001</v>
      </c>
      <c r="K26" s="747"/>
      <c r="L26" s="568">
        <v>112.00989961359701</v>
      </c>
      <c r="M26" s="633">
        <v>669.69498970371603</v>
      </c>
      <c r="N26" s="312"/>
      <c r="O26" s="580">
        <v>3.6765081984588388E-2</v>
      </c>
      <c r="P26" s="213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1:35" ht="18" customHeight="1" thickBot="1" x14ac:dyDescent="0.25">
      <c r="A27" s="582" t="s">
        <v>179</v>
      </c>
      <c r="B27" s="583"/>
      <c r="C27" s="635">
        <v>4820.7050527192496</v>
      </c>
      <c r="D27" s="748">
        <v>573.45959499711807</v>
      </c>
      <c r="E27" s="748"/>
      <c r="F27" s="635">
        <v>732.99544445756305</v>
      </c>
      <c r="G27" s="635">
        <v>6127.1600921739309</v>
      </c>
      <c r="H27" s="586"/>
      <c r="I27" s="635">
        <v>4900.9611610285328</v>
      </c>
      <c r="J27" s="748">
        <v>550.78019199309404</v>
      </c>
      <c r="K27" s="748"/>
      <c r="L27" s="635">
        <v>731.14969907930299</v>
      </c>
      <c r="M27" s="635">
        <v>6182.8910521009302</v>
      </c>
      <c r="N27" s="587"/>
      <c r="O27" s="588">
        <v>-9.0137379839585474E-3</v>
      </c>
      <c r="P27" s="213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 ht="18" customHeight="1" x14ac:dyDescent="0.2">
      <c r="A28" s="567" t="s">
        <v>177</v>
      </c>
      <c r="B28" s="314"/>
      <c r="C28" s="568">
        <v>1034.1443756916328</v>
      </c>
      <c r="D28" s="746">
        <v>219.86669218034299</v>
      </c>
      <c r="E28" s="746"/>
      <c r="F28" s="568">
        <v>103.58359012802401</v>
      </c>
      <c r="G28" s="568">
        <v>1357.594658</v>
      </c>
      <c r="H28" s="308"/>
      <c r="I28" s="568">
        <v>916.79441608182788</v>
      </c>
      <c r="J28" s="749">
        <v>194.89039583051999</v>
      </c>
      <c r="K28" s="749"/>
      <c r="L28" s="568">
        <v>93.596046087662017</v>
      </c>
      <c r="M28" s="568">
        <v>1205.2808580000099</v>
      </c>
      <c r="N28" s="312"/>
      <c r="O28" s="579">
        <v>0.12637203933756402</v>
      </c>
      <c r="P28" s="213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</row>
    <row r="29" spans="1:35" ht="18" x14ac:dyDescent="0.2">
      <c r="A29" s="571" t="s">
        <v>180</v>
      </c>
      <c r="B29" s="314"/>
      <c r="C29" s="568">
        <v>3288.1275630638984</v>
      </c>
      <c r="D29" s="746">
        <v>368.966648824</v>
      </c>
      <c r="E29" s="746"/>
      <c r="F29" s="568">
        <v>656.84964036081499</v>
      </c>
      <c r="G29" s="568">
        <v>4313.9438522487135</v>
      </c>
      <c r="H29" s="308"/>
      <c r="I29" s="568">
        <v>3176.7091853009997</v>
      </c>
      <c r="J29" s="746">
        <v>360.84340143200001</v>
      </c>
      <c r="K29" s="746"/>
      <c r="L29" s="568">
        <v>558.93421069600004</v>
      </c>
      <c r="M29" s="568">
        <v>4096.486797429</v>
      </c>
      <c r="N29" s="312"/>
      <c r="O29" s="574">
        <v>5.3083792423349596E-2</v>
      </c>
      <c r="P29" s="213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</row>
    <row r="30" spans="1:35" ht="18" customHeight="1" x14ac:dyDescent="0.2">
      <c r="A30" s="572" t="s">
        <v>181</v>
      </c>
      <c r="B30" s="314"/>
      <c r="C30" s="568">
        <v>312.509593</v>
      </c>
      <c r="D30" s="746">
        <v>63.357155000000006</v>
      </c>
      <c r="E30" s="746"/>
      <c r="F30" s="568">
        <v>75.138335999999995</v>
      </c>
      <c r="G30" s="568">
        <v>451.00508400000001</v>
      </c>
      <c r="H30" s="308"/>
      <c r="I30" s="568">
        <v>312.09001999799995</v>
      </c>
      <c r="J30" s="746">
        <v>65.768517000000003</v>
      </c>
      <c r="K30" s="746"/>
      <c r="L30" s="568">
        <v>68.277265002000007</v>
      </c>
      <c r="M30" s="568">
        <v>446.13580200000001</v>
      </c>
      <c r="N30" s="312"/>
      <c r="O30" s="574">
        <v>1.0914349348721375E-2</v>
      </c>
      <c r="P30" s="213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spans="1:35" ht="18" customHeight="1" thickBot="1" x14ac:dyDescent="0.25">
      <c r="A31" s="575" t="s">
        <v>182</v>
      </c>
      <c r="B31" s="314"/>
      <c r="C31" s="568">
        <v>94.919260000000008</v>
      </c>
      <c r="D31" s="746">
        <v>15.177996</v>
      </c>
      <c r="E31" s="746"/>
      <c r="F31" s="568">
        <v>14.128113000000001</v>
      </c>
      <c r="G31" s="568">
        <v>124.22536900000001</v>
      </c>
      <c r="H31" s="308"/>
      <c r="I31" s="568">
        <v>94.617499000000009</v>
      </c>
      <c r="J31" s="747">
        <v>14.645603999999999</v>
      </c>
      <c r="K31" s="747"/>
      <c r="L31" s="568">
        <v>13.607745999999999</v>
      </c>
      <c r="M31" s="568">
        <v>122.87084899999999</v>
      </c>
      <c r="N31" s="312"/>
      <c r="O31" s="574">
        <v>1.1023932942792802E-2</v>
      </c>
      <c r="P31" s="213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spans="1:35" ht="16.899999999999999" customHeight="1" thickBot="1" x14ac:dyDescent="0.25">
      <c r="A32" s="582" t="s">
        <v>8</v>
      </c>
      <c r="B32" s="583"/>
      <c r="C32" s="635">
        <v>4729.700791755532</v>
      </c>
      <c r="D32" s="748">
        <v>667.36849200434301</v>
      </c>
      <c r="E32" s="748"/>
      <c r="F32" s="635">
        <v>849.69967948883891</v>
      </c>
      <c r="G32" s="635">
        <v>6246.7689632487145</v>
      </c>
      <c r="H32" s="586"/>
      <c r="I32" s="635">
        <v>4500.2111203808272</v>
      </c>
      <c r="J32" s="748">
        <v>636.14791826252008</v>
      </c>
      <c r="K32" s="748"/>
      <c r="L32" s="635">
        <v>734.41526778566208</v>
      </c>
      <c r="M32" s="635">
        <v>5870.7743064290089</v>
      </c>
      <c r="N32" s="587"/>
      <c r="O32" s="588">
        <v>6.4045156089199029E-2</v>
      </c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</row>
    <row r="33" spans="1:35" ht="24.95" customHeight="1" thickBot="1" x14ac:dyDescent="0.25">
      <c r="A33" s="550" t="s">
        <v>183</v>
      </c>
      <c r="B33" s="550"/>
      <c r="C33" s="552">
        <v>9550.4058444747825</v>
      </c>
      <c r="D33" s="743">
        <v>1240.828087001461</v>
      </c>
      <c r="E33" s="743"/>
      <c r="F33" s="552">
        <v>1582.695123946402</v>
      </c>
      <c r="G33" s="631">
        <v>12373.929055422646</v>
      </c>
      <c r="H33" s="308"/>
      <c r="I33" s="552">
        <v>9401.1722814093591</v>
      </c>
      <c r="J33" s="743">
        <v>1186.9281102556142</v>
      </c>
      <c r="K33" s="743"/>
      <c r="L33" s="636">
        <v>1465.5649668649651</v>
      </c>
      <c r="M33" s="552">
        <v>12053.665358529939</v>
      </c>
      <c r="N33" s="312"/>
      <c r="O33" s="553">
        <v>2.6569818172865522E-2</v>
      </c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</row>
    <row r="34" spans="1:35" ht="18" customHeight="1" x14ac:dyDescent="0.2">
      <c r="A34" s="589"/>
      <c r="B34" s="590"/>
      <c r="C34" s="699"/>
      <c r="D34" s="699"/>
      <c r="E34" s="699"/>
      <c r="F34" s="699"/>
      <c r="G34" s="699"/>
      <c r="K34" s="750"/>
      <c r="L34" s="751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</row>
    <row r="35" spans="1:35" ht="18" customHeight="1" x14ac:dyDescent="0.2">
      <c r="A35" s="565" t="s">
        <v>190</v>
      </c>
      <c r="B35" s="565"/>
      <c r="C35" s="565"/>
      <c r="D35" s="565"/>
      <c r="E35" s="565"/>
      <c r="F35" s="236"/>
      <c r="G35" s="236"/>
      <c r="H35" s="236"/>
      <c r="I35" s="236"/>
      <c r="J35" s="236"/>
      <c r="K35" s="236"/>
      <c r="L35" s="236"/>
      <c r="M35" s="236"/>
      <c r="N35" s="236"/>
      <c r="O35" s="236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</row>
    <row r="36" spans="1:35" ht="18" customHeight="1" thickBot="1" x14ac:dyDescent="0.3">
      <c r="A36" s="566" t="s">
        <v>191</v>
      </c>
      <c r="C36" s="664" t="s">
        <v>213</v>
      </c>
      <c r="D36" s="665" t="s">
        <v>214</v>
      </c>
      <c r="E36" s="549" t="s">
        <v>162</v>
      </c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</row>
    <row r="37" spans="1:35" ht="18" customHeight="1" x14ac:dyDescent="0.2">
      <c r="A37" s="627" t="s">
        <v>175</v>
      </c>
      <c r="B37" s="197"/>
      <c r="C37" s="597">
        <v>67840.42779175</v>
      </c>
      <c r="D37" s="548">
        <v>67891.67551671002</v>
      </c>
      <c r="E37" s="321">
        <v>-7.548454883457012E-4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</row>
    <row r="38" spans="1:35" ht="18" customHeight="1" x14ac:dyDescent="0.2">
      <c r="A38" s="317" t="s">
        <v>176</v>
      </c>
      <c r="B38" s="197"/>
      <c r="C38" s="316">
        <v>8177.5382715563501</v>
      </c>
      <c r="D38" s="598">
        <v>8631.0478437094698</v>
      </c>
      <c r="E38" s="599">
        <v>-5.2543976162019446E-2</v>
      </c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</row>
    <row r="39" spans="1:35" ht="18" customHeight="1" thickBot="1" x14ac:dyDescent="0.25">
      <c r="A39" s="596" t="s">
        <v>178</v>
      </c>
      <c r="B39" s="197"/>
      <c r="C39" s="601">
        <v>8549.1895636531335</v>
      </c>
      <c r="D39" s="601">
        <v>8452.3775936219299</v>
      </c>
      <c r="E39" s="602">
        <v>1.1453815090354702E-2</v>
      </c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</row>
    <row r="40" spans="1:35" ht="18" customHeight="1" thickBot="1" x14ac:dyDescent="0.25">
      <c r="A40" s="603" t="s">
        <v>179</v>
      </c>
      <c r="B40" s="604"/>
      <c r="C40" s="605">
        <v>84567.155626959488</v>
      </c>
      <c r="D40" s="606">
        <v>84975.100954041423</v>
      </c>
      <c r="E40" s="607">
        <v>-4.800763076499015E-3</v>
      </c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</row>
    <row r="41" spans="1:35" ht="18" customHeight="1" x14ac:dyDescent="0.2">
      <c r="A41" s="317" t="s">
        <v>177</v>
      </c>
      <c r="B41" s="197"/>
      <c r="C41" s="597">
        <v>12483.752308895891</v>
      </c>
      <c r="D41" s="548">
        <v>10748.309526461895</v>
      </c>
      <c r="E41" s="595">
        <v>0.16146192833034889</v>
      </c>
    </row>
    <row r="42" spans="1:35" ht="18" customHeight="1" x14ac:dyDescent="0.2">
      <c r="A42" s="571" t="s">
        <v>192</v>
      </c>
      <c r="B42" s="197"/>
      <c r="C42" s="316">
        <v>41900.310402909286</v>
      </c>
      <c r="D42" s="598">
        <v>38668.412867427542</v>
      </c>
      <c r="E42" s="599">
        <v>8.3579782458673035E-2</v>
      </c>
    </row>
    <row r="43" spans="1:35" ht="18" customHeight="1" x14ac:dyDescent="0.2">
      <c r="A43" s="571" t="s">
        <v>181</v>
      </c>
      <c r="B43" s="197"/>
      <c r="C43" s="600">
        <v>5601.5170376694059</v>
      </c>
      <c r="D43" s="598">
        <v>5716.0517541406207</v>
      </c>
      <c r="E43" s="599">
        <v>-2.0037382689589434E-2</v>
      </c>
    </row>
    <row r="44" spans="1:35" ht="18" customHeight="1" thickBot="1" x14ac:dyDescent="0.25">
      <c r="A44" s="317" t="s">
        <v>182</v>
      </c>
      <c r="B44" s="197"/>
      <c r="C44" s="592">
        <v>2599.9905341097333</v>
      </c>
      <c r="D44" s="601">
        <v>2594.640500929414</v>
      </c>
      <c r="E44" s="602">
        <v>2.0619554725993527E-3</v>
      </c>
    </row>
    <row r="45" spans="1:35" ht="20.45" customHeight="1" thickBot="1" x14ac:dyDescent="0.25">
      <c r="A45" s="608" t="s">
        <v>8</v>
      </c>
      <c r="B45" s="604"/>
      <c r="C45" s="605">
        <v>62585.570283584319</v>
      </c>
      <c r="D45" s="609">
        <v>57727.414648959471</v>
      </c>
      <c r="E45" s="610">
        <v>8.41568198431768E-2</v>
      </c>
      <c r="G45" s="230"/>
    </row>
    <row r="46" spans="1:35" ht="18.600000000000001" customHeight="1" thickBot="1" x14ac:dyDescent="0.25">
      <c r="A46" s="591" t="s">
        <v>183</v>
      </c>
      <c r="B46" s="554"/>
      <c r="C46" s="555">
        <v>147152.72591054381</v>
      </c>
      <c r="D46" s="593">
        <v>142702.51560300088</v>
      </c>
      <c r="E46" s="594">
        <v>3.1185226754680606E-2</v>
      </c>
      <c r="F46" s="308"/>
    </row>
    <row r="47" spans="1:35" ht="11.1" customHeight="1" x14ac:dyDescent="0.2">
      <c r="C47" s="701"/>
      <c r="D47" s="700"/>
      <c r="E47" s="308"/>
      <c r="F47" s="308"/>
    </row>
    <row r="48" spans="1:35" ht="16.899999999999999" customHeight="1" x14ac:dyDescent="0.2">
      <c r="A48" s="318" t="s">
        <v>193</v>
      </c>
      <c r="C48" s="308"/>
      <c r="D48" s="308"/>
      <c r="E48" s="308"/>
    </row>
    <row r="49" spans="1:17" ht="15.6" customHeight="1" x14ac:dyDescent="0.2">
      <c r="A49" s="342" t="s">
        <v>235</v>
      </c>
    </row>
    <row r="50" spans="1:17" ht="11.1" customHeight="1" x14ac:dyDescent="0.2">
      <c r="A50" s="319"/>
    </row>
    <row r="52" spans="1:17" ht="11.1" customHeight="1" x14ac:dyDescent="0.2">
      <c r="Q52" s="657"/>
    </row>
  </sheetData>
  <mergeCells count="30">
    <mergeCell ref="D32:E32"/>
    <mergeCell ref="J32:K32"/>
    <mergeCell ref="D33:E33"/>
    <mergeCell ref="J33:K33"/>
    <mergeCell ref="K34:L34"/>
    <mergeCell ref="D29:E29"/>
    <mergeCell ref="J29:K29"/>
    <mergeCell ref="D30:E30"/>
    <mergeCell ref="J30:K30"/>
    <mergeCell ref="D31:E31"/>
    <mergeCell ref="J31:K31"/>
    <mergeCell ref="D26:E26"/>
    <mergeCell ref="J26:K26"/>
    <mergeCell ref="D27:E27"/>
    <mergeCell ref="J27:K27"/>
    <mergeCell ref="D28:E28"/>
    <mergeCell ref="J28:K28"/>
    <mergeCell ref="D23:E23"/>
    <mergeCell ref="J23:K23"/>
    <mergeCell ref="D24:E24"/>
    <mergeCell ref="J24:K24"/>
    <mergeCell ref="D25:E25"/>
    <mergeCell ref="J25:K25"/>
    <mergeCell ref="C22:G22"/>
    <mergeCell ref="I22:M22"/>
    <mergeCell ref="A1:O1"/>
    <mergeCell ref="A2:O2"/>
    <mergeCell ref="A4:O4"/>
    <mergeCell ref="C5:G5"/>
    <mergeCell ref="I5:M5"/>
  </mergeCells>
  <pageMargins left="0.7" right="0.7" top="0.75" bottom="0.75" header="0.3" footer="0.3"/>
  <pageSetup orientation="portrait" horizontalDpi="300" verticalDpi="300" r:id="rId1"/>
  <headerFooter>
    <oddFooter>&amp;L_x000D_&amp;1#&amp;"Aptos"&amp;14&amp;K000000 Interna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49"/>
  <sheetViews>
    <sheetView showGridLines="0" topLeftCell="A14" workbookViewId="0">
      <selection activeCell="G19" sqref="G19"/>
    </sheetView>
  </sheetViews>
  <sheetFormatPr baseColWidth="10" defaultColWidth="9.85546875" defaultRowHeight="11.1" customHeight="1" x14ac:dyDescent="0.2"/>
  <cols>
    <col min="1" max="1" width="32.42578125" style="204" customWidth="1"/>
    <col min="2" max="2" width="1.7109375" style="207" customWidth="1"/>
    <col min="3" max="3" width="11.28515625" style="205" customWidth="1"/>
    <col min="4" max="4" width="13.140625" style="205" customWidth="1"/>
    <col min="5" max="7" width="11.28515625" style="205" customWidth="1"/>
    <col min="8" max="8" width="2.7109375" style="205" customWidth="1"/>
    <col min="9" max="10" width="11.28515625" style="205" customWidth="1"/>
    <col min="11" max="13" width="11.28515625" style="207" customWidth="1"/>
    <col min="14" max="14" width="3" style="207" customWidth="1"/>
    <col min="15" max="15" width="10.5703125" style="207" customWidth="1"/>
    <col min="16" max="16" width="13.5703125" style="197" customWidth="1"/>
    <col min="17" max="16384" width="9.85546875" style="197"/>
  </cols>
  <sheetData>
    <row r="1" spans="1:18" ht="14.25" customHeight="1" x14ac:dyDescent="0.2">
      <c r="A1" s="759" t="s">
        <v>48</v>
      </c>
      <c r="B1" s="759"/>
      <c r="C1" s="759"/>
      <c r="D1" s="759"/>
      <c r="E1" s="759"/>
      <c r="F1" s="759"/>
      <c r="G1" s="759"/>
      <c r="H1" s="759"/>
      <c r="I1" s="759"/>
      <c r="J1" s="759"/>
      <c r="K1" s="759"/>
      <c r="L1" s="759"/>
      <c r="M1" s="759"/>
      <c r="N1" s="759"/>
      <c r="O1" s="759"/>
      <c r="P1" s="196"/>
      <c r="Q1" s="196"/>
      <c r="R1" s="196"/>
    </row>
    <row r="2" spans="1:18" ht="16.5" customHeight="1" x14ac:dyDescent="0.2">
      <c r="A2" s="759" t="s">
        <v>195</v>
      </c>
      <c r="B2" s="759"/>
      <c r="C2" s="759"/>
      <c r="D2" s="759"/>
      <c r="E2" s="759"/>
      <c r="F2" s="759"/>
      <c r="G2" s="759"/>
      <c r="H2" s="759"/>
      <c r="I2" s="759"/>
      <c r="J2" s="759"/>
      <c r="K2" s="759"/>
      <c r="L2" s="759"/>
      <c r="M2" s="759"/>
      <c r="N2" s="759"/>
      <c r="O2" s="759"/>
      <c r="P2" s="198"/>
      <c r="Q2" s="198"/>
      <c r="R2" s="198"/>
    </row>
    <row r="3" spans="1:18" ht="10.5" customHeight="1" x14ac:dyDescent="0.2">
      <c r="A3" s="199"/>
      <c r="B3" s="200"/>
      <c r="C3" s="201"/>
      <c r="D3" s="201"/>
      <c r="E3" s="201"/>
      <c r="F3" s="201"/>
      <c r="G3" s="201"/>
      <c r="H3" s="201"/>
      <c r="I3" s="201"/>
      <c r="J3" s="201"/>
      <c r="K3" s="202"/>
      <c r="L3" s="202"/>
      <c r="M3" s="202"/>
      <c r="N3" s="202"/>
      <c r="O3" s="203"/>
    </row>
    <row r="4" spans="1:18" ht="23.25" customHeight="1" thickBot="1" x14ac:dyDescent="0.25">
      <c r="A4" s="760" t="s">
        <v>196</v>
      </c>
      <c r="B4" s="760"/>
      <c r="C4" s="760"/>
      <c r="D4" s="760"/>
      <c r="E4" s="760"/>
      <c r="F4" s="760"/>
      <c r="G4" s="760"/>
      <c r="H4" s="760"/>
      <c r="I4" s="760"/>
      <c r="J4" s="760"/>
      <c r="K4" s="760"/>
      <c r="L4" s="760"/>
      <c r="M4" s="760"/>
      <c r="N4" s="760"/>
      <c r="O4" s="760"/>
    </row>
    <row r="5" spans="1:18" ht="15" customHeight="1" x14ac:dyDescent="0.2">
      <c r="B5" s="205"/>
      <c r="C5" s="757" t="s">
        <v>197</v>
      </c>
      <c r="D5" s="757"/>
      <c r="E5" s="757"/>
      <c r="F5" s="757"/>
      <c r="G5" s="757"/>
      <c r="H5" s="206"/>
      <c r="I5" s="757" t="s">
        <v>198</v>
      </c>
      <c r="J5" s="757"/>
      <c r="K5" s="757"/>
      <c r="L5" s="757"/>
      <c r="M5" s="757"/>
      <c r="O5" s="208" t="s">
        <v>169</v>
      </c>
    </row>
    <row r="6" spans="1:18" ht="15" customHeight="1" x14ac:dyDescent="0.2">
      <c r="A6" s="209"/>
      <c r="B6" s="210"/>
      <c r="C6" s="211" t="s">
        <v>170</v>
      </c>
      <c r="D6" s="211" t="s">
        <v>199</v>
      </c>
      <c r="E6" s="211" t="s">
        <v>200</v>
      </c>
      <c r="F6" s="211" t="s">
        <v>173</v>
      </c>
      <c r="G6" s="211" t="s">
        <v>174</v>
      </c>
      <c r="H6" s="212"/>
      <c r="I6" s="211" t="s">
        <v>170</v>
      </c>
      <c r="J6" s="211" t="s">
        <v>199</v>
      </c>
      <c r="K6" s="211" t="s">
        <v>200</v>
      </c>
      <c r="L6" s="211" t="s">
        <v>173</v>
      </c>
      <c r="M6" s="211" t="s">
        <v>174</v>
      </c>
      <c r="N6" s="213"/>
      <c r="O6" s="214" t="s">
        <v>162</v>
      </c>
      <c r="P6" s="213"/>
      <c r="Q6" s="215"/>
      <c r="R6" s="215"/>
    </row>
    <row r="7" spans="1:18" ht="15" customHeight="1" x14ac:dyDescent="0.2">
      <c r="A7" s="216" t="s">
        <v>175</v>
      </c>
      <c r="B7" s="210"/>
      <c r="C7" s="217">
        <v>1348.7874795286134</v>
      </c>
      <c r="D7" s="217">
        <v>102.94644582571998</v>
      </c>
      <c r="E7" s="217">
        <v>279.00265227466207</v>
      </c>
      <c r="F7" s="217">
        <v>119.46996694924093</v>
      </c>
      <c r="G7" s="217">
        <v>1850.2065445782364</v>
      </c>
      <c r="H7" s="218"/>
      <c r="I7" s="217">
        <v>1345.9936250446062</v>
      </c>
      <c r="J7" s="217">
        <v>98.369324605468051</v>
      </c>
      <c r="K7" s="217">
        <v>289.28269844361887</v>
      </c>
      <c r="L7" s="217">
        <v>111.31731108283299</v>
      </c>
      <c r="M7" s="217">
        <v>1844.9629591765261</v>
      </c>
      <c r="N7" s="219"/>
      <c r="O7" s="220">
        <v>2.8421087673493606E-3</v>
      </c>
      <c r="P7" s="213"/>
      <c r="Q7" s="213"/>
      <c r="R7" s="221"/>
    </row>
    <row r="8" spans="1:18" ht="15" customHeight="1" x14ac:dyDescent="0.2">
      <c r="A8" s="216" t="s">
        <v>201</v>
      </c>
      <c r="B8" s="210"/>
      <c r="C8" s="217">
        <v>182.4451296019995</v>
      </c>
      <c r="D8" s="217">
        <v>11.073881403545537</v>
      </c>
      <c r="E8" s="217">
        <v>0.62352272730000002</v>
      </c>
      <c r="F8" s="217">
        <v>20.606453537057085</v>
      </c>
      <c r="G8" s="217">
        <v>214.74898726990213</v>
      </c>
      <c r="H8" s="218"/>
      <c r="I8" s="217">
        <v>142.76398875339703</v>
      </c>
      <c r="J8" s="217">
        <v>10.466978845332001</v>
      </c>
      <c r="K8" s="217">
        <v>0.61412972379999997</v>
      </c>
      <c r="L8" s="217">
        <v>19.110860696570015</v>
      </c>
      <c r="M8" s="217">
        <v>172.95595801909906</v>
      </c>
      <c r="N8" s="219"/>
      <c r="O8" s="220">
        <v>0.24163971990018407</v>
      </c>
      <c r="P8" s="213"/>
      <c r="Q8" s="213"/>
      <c r="R8" s="221"/>
    </row>
    <row r="9" spans="1:18" ht="15" customHeight="1" x14ac:dyDescent="0.2">
      <c r="A9" s="222" t="s">
        <v>179</v>
      </c>
      <c r="B9" s="210"/>
      <c r="C9" s="223">
        <v>1531.2326091306129</v>
      </c>
      <c r="D9" s="223">
        <v>114.02032722926552</v>
      </c>
      <c r="E9" s="223">
        <v>279.62617500196205</v>
      </c>
      <c r="F9" s="223">
        <v>140.07642048629802</v>
      </c>
      <c r="G9" s="223">
        <v>2064.9555318481384</v>
      </c>
      <c r="H9" s="218"/>
      <c r="I9" s="223">
        <v>1488.7576137980031</v>
      </c>
      <c r="J9" s="223">
        <v>108.83630345080005</v>
      </c>
      <c r="K9" s="223">
        <v>289.89682816741885</v>
      </c>
      <c r="L9" s="223">
        <v>130.42817177940299</v>
      </c>
      <c r="M9" s="223">
        <v>2017.918917195625</v>
      </c>
      <c r="N9" s="219"/>
      <c r="O9" s="224">
        <v>2.3309467120652183E-2</v>
      </c>
      <c r="P9" s="213"/>
      <c r="Q9" s="213"/>
      <c r="R9" s="221"/>
    </row>
    <row r="10" spans="1:18" ht="15" customHeight="1" x14ac:dyDescent="0.2">
      <c r="A10" s="216" t="s">
        <v>177</v>
      </c>
      <c r="B10" s="225"/>
      <c r="C10" s="217">
        <v>207.63263895840572</v>
      </c>
      <c r="D10" s="217">
        <v>26.649514448966563</v>
      </c>
      <c r="E10" s="217">
        <v>19.639867220228119</v>
      </c>
      <c r="F10" s="217">
        <v>17.51671652906278</v>
      </c>
      <c r="G10" s="217">
        <v>271.43873715666319</v>
      </c>
      <c r="H10" s="218"/>
      <c r="I10" s="217">
        <v>199.71164529589367</v>
      </c>
      <c r="J10" s="217">
        <v>24.444750049377006</v>
      </c>
      <c r="K10" s="217">
        <v>18.603379860361041</v>
      </c>
      <c r="L10" s="217">
        <v>22.281928215773021</v>
      </c>
      <c r="M10" s="217">
        <v>265.04170342140475</v>
      </c>
      <c r="N10" s="219"/>
      <c r="O10" s="220">
        <v>2.4135951635835262E-2</v>
      </c>
      <c r="P10" s="213"/>
      <c r="Q10" s="213"/>
      <c r="R10" s="221"/>
    </row>
    <row r="11" spans="1:18" ht="15" customHeight="1" x14ac:dyDescent="0.2">
      <c r="A11" s="216" t="s">
        <v>202</v>
      </c>
      <c r="B11" s="225"/>
      <c r="C11" s="217" t="s">
        <v>203</v>
      </c>
      <c r="D11" s="217" t="s">
        <v>203</v>
      </c>
      <c r="E11" s="217" t="s">
        <v>203</v>
      </c>
      <c r="F11" s="217" t="s">
        <v>203</v>
      </c>
      <c r="G11" s="217" t="s">
        <v>203</v>
      </c>
      <c r="H11" s="218"/>
      <c r="I11" s="217">
        <v>54.565427422863245</v>
      </c>
      <c r="J11" s="217">
        <v>6.8127151236039989</v>
      </c>
      <c r="K11" s="217">
        <v>0.53861743435500031</v>
      </c>
      <c r="L11" s="217">
        <v>2.3281162662081569</v>
      </c>
      <c r="M11" s="217">
        <v>64.244876247030405</v>
      </c>
      <c r="N11" s="219"/>
      <c r="O11" s="220" t="s">
        <v>204</v>
      </c>
      <c r="P11" s="213"/>
      <c r="Q11" s="213"/>
      <c r="R11" s="221"/>
    </row>
    <row r="12" spans="1:18" ht="15" customHeight="1" x14ac:dyDescent="0.2">
      <c r="A12" s="216" t="s">
        <v>205</v>
      </c>
      <c r="B12" s="225"/>
      <c r="C12" s="217">
        <v>688.8329893959999</v>
      </c>
      <c r="D12" s="217">
        <v>46.879093447999935</v>
      </c>
      <c r="E12" s="217">
        <v>7.6118083319999901</v>
      </c>
      <c r="F12" s="217">
        <v>44.098083190999965</v>
      </c>
      <c r="G12" s="217">
        <v>787.42197436699985</v>
      </c>
      <c r="H12" s="218"/>
      <c r="I12" s="217">
        <v>680.4278690049</v>
      </c>
      <c r="J12" s="217">
        <v>40.753374594693398</v>
      </c>
      <c r="K12" s="217">
        <v>6.5574906254065963</v>
      </c>
      <c r="L12" s="217">
        <v>37.321826043000016</v>
      </c>
      <c r="M12" s="217">
        <v>765.0605602679999</v>
      </c>
      <c r="N12" s="219"/>
      <c r="O12" s="220">
        <v>2.9228292844120318E-2</v>
      </c>
      <c r="P12" s="213"/>
      <c r="Q12" s="213"/>
      <c r="R12" s="221"/>
    </row>
    <row r="13" spans="1:18" ht="15" customHeight="1" x14ac:dyDescent="0.2">
      <c r="A13" s="216" t="s">
        <v>181</v>
      </c>
      <c r="B13" s="225"/>
      <c r="C13" s="217">
        <v>140.87414949984108</v>
      </c>
      <c r="D13" s="217">
        <v>17.365952824910146</v>
      </c>
      <c r="E13" s="217">
        <v>4.6798262159600101</v>
      </c>
      <c r="F13" s="217">
        <v>12.374268302895594</v>
      </c>
      <c r="G13" s="217">
        <v>175.29419684360684</v>
      </c>
      <c r="H13" s="218"/>
      <c r="I13" s="217">
        <v>166.20757707342699</v>
      </c>
      <c r="J13" s="217">
        <v>20.416248996705722</v>
      </c>
      <c r="K13" s="217">
        <v>3.7272423059400035</v>
      </c>
      <c r="L13" s="217">
        <v>15.57097857725226</v>
      </c>
      <c r="M13" s="217">
        <v>205.92204695332495</v>
      </c>
      <c r="N13" s="219"/>
      <c r="O13" s="220">
        <v>-0.14873516732601411</v>
      </c>
      <c r="P13" s="213"/>
      <c r="Q13" s="213"/>
      <c r="R13" s="221"/>
    </row>
    <row r="14" spans="1:18" ht="15" customHeight="1" x14ac:dyDescent="0.2">
      <c r="A14" s="216" t="s">
        <v>182</v>
      </c>
      <c r="B14" s="225"/>
      <c r="C14" s="217">
        <v>20.784635148441673</v>
      </c>
      <c r="D14" s="217">
        <v>1.5717934128490405</v>
      </c>
      <c r="E14" s="217">
        <v>0</v>
      </c>
      <c r="F14" s="217">
        <v>0.33054269166699418</v>
      </c>
      <c r="G14" s="217">
        <v>22.686971252957708</v>
      </c>
      <c r="H14" s="218"/>
      <c r="I14" s="217" t="s">
        <v>203</v>
      </c>
      <c r="J14" s="217" t="s">
        <v>203</v>
      </c>
      <c r="K14" s="217" t="s">
        <v>203</v>
      </c>
      <c r="L14" s="217" t="s">
        <v>203</v>
      </c>
      <c r="M14" s="217" t="s">
        <v>203</v>
      </c>
      <c r="N14" s="219"/>
      <c r="O14" s="220" t="s">
        <v>206</v>
      </c>
      <c r="P14" s="213"/>
      <c r="Q14" s="213"/>
      <c r="R14" s="221"/>
    </row>
    <row r="15" spans="1:18" ht="15" customHeight="1" x14ac:dyDescent="0.2">
      <c r="A15" s="222" t="s">
        <v>8</v>
      </c>
      <c r="B15" s="210"/>
      <c r="C15" s="223">
        <v>1058.1244130026882</v>
      </c>
      <c r="D15" s="223">
        <v>92.466354134725691</v>
      </c>
      <c r="E15" s="223">
        <v>31.931501768188117</v>
      </c>
      <c r="F15" s="223">
        <v>74.319610714625341</v>
      </c>
      <c r="G15" s="223">
        <v>1256.8418796202275</v>
      </c>
      <c r="H15" s="218"/>
      <c r="I15" s="223">
        <v>1100.912518797084</v>
      </c>
      <c r="J15" s="223">
        <v>92.42708876438013</v>
      </c>
      <c r="K15" s="223">
        <v>29.426730226062642</v>
      </c>
      <c r="L15" s="223">
        <v>77.502849102233455</v>
      </c>
      <c r="M15" s="223">
        <v>1300.26918688976</v>
      </c>
      <c r="N15" s="219"/>
      <c r="O15" s="224">
        <v>-3.3398705212272617E-2</v>
      </c>
      <c r="P15" s="213"/>
      <c r="Q15" s="213"/>
      <c r="R15" s="221"/>
    </row>
    <row r="16" spans="1:18" ht="15" customHeight="1" thickBot="1" x14ac:dyDescent="0.25">
      <c r="A16" s="226" t="s">
        <v>183</v>
      </c>
      <c r="B16" s="226"/>
      <c r="C16" s="227">
        <v>2589.3570221333011</v>
      </c>
      <c r="D16" s="227">
        <v>206.48668136399121</v>
      </c>
      <c r="E16" s="227">
        <v>311.55767677015018</v>
      </c>
      <c r="F16" s="227">
        <v>214.39603120092335</v>
      </c>
      <c r="G16" s="227">
        <v>3321.7974114683657</v>
      </c>
      <c r="H16" s="227"/>
      <c r="I16" s="227">
        <v>2589.6701325950871</v>
      </c>
      <c r="J16" s="227">
        <v>201.26339221518018</v>
      </c>
      <c r="K16" s="227">
        <v>319.32355839348151</v>
      </c>
      <c r="L16" s="227">
        <v>207.93102088163644</v>
      </c>
      <c r="M16" s="227">
        <v>3318.188104085385</v>
      </c>
      <c r="N16" s="227"/>
      <c r="O16" s="228">
        <v>1.0877344109987419E-3</v>
      </c>
      <c r="P16" s="213"/>
      <c r="Q16" s="213"/>
      <c r="R16" s="221"/>
    </row>
    <row r="17" spans="1:18" ht="6" customHeight="1" x14ac:dyDescent="0.2">
      <c r="A17" s="229"/>
      <c r="B17" s="229"/>
      <c r="C17" s="230"/>
      <c r="D17" s="230"/>
      <c r="E17" s="230"/>
      <c r="F17" s="230"/>
      <c r="G17" s="230"/>
      <c r="H17" s="230"/>
      <c r="I17" s="230"/>
      <c r="J17" s="230"/>
      <c r="K17" s="230"/>
      <c r="L17" s="230"/>
      <c r="M17" s="230"/>
      <c r="N17" s="230"/>
      <c r="O17" s="231"/>
      <c r="P17" s="213"/>
      <c r="Q17" s="213"/>
      <c r="R17" s="221"/>
    </row>
    <row r="18" spans="1:18" ht="15" customHeight="1" x14ac:dyDescent="0.2">
      <c r="A18" s="188" t="s">
        <v>207</v>
      </c>
      <c r="B18" s="229"/>
      <c r="C18" s="230"/>
      <c r="D18" s="230"/>
      <c r="E18" s="230"/>
      <c r="F18" s="230"/>
      <c r="G18" s="230"/>
      <c r="H18" s="230"/>
      <c r="I18" s="230"/>
      <c r="J18" s="230"/>
      <c r="K18" s="230"/>
      <c r="L18" s="230"/>
      <c r="M18" s="230"/>
      <c r="N18" s="230"/>
      <c r="O18" s="231"/>
      <c r="P18" s="213"/>
      <c r="Q18" s="213"/>
      <c r="R18" s="221"/>
    </row>
    <row r="19" spans="1:18" ht="15" customHeight="1" x14ac:dyDescent="0.2">
      <c r="A19" s="188" t="s">
        <v>208</v>
      </c>
      <c r="B19" s="229"/>
      <c r="C19" s="230"/>
      <c r="D19" s="230"/>
      <c r="E19" s="230"/>
      <c r="F19" s="230"/>
      <c r="G19" s="230"/>
      <c r="H19" s="230"/>
      <c r="I19" s="230"/>
      <c r="J19" s="230"/>
      <c r="K19" s="230"/>
      <c r="L19" s="230"/>
      <c r="M19" s="230"/>
      <c r="N19" s="230"/>
      <c r="O19" s="231"/>
      <c r="P19" s="213"/>
      <c r="Q19" s="213"/>
      <c r="R19" s="221"/>
    </row>
    <row r="20" spans="1:18" ht="17.25" customHeight="1" x14ac:dyDescent="0.2"/>
    <row r="21" spans="1:18" ht="23.25" customHeight="1" thickBot="1" x14ac:dyDescent="0.25">
      <c r="A21" s="760" t="s">
        <v>209</v>
      </c>
      <c r="B21" s="760"/>
      <c r="C21" s="760"/>
      <c r="D21" s="760"/>
      <c r="E21" s="760"/>
      <c r="F21" s="760"/>
      <c r="G21" s="760"/>
      <c r="H21" s="760"/>
      <c r="I21" s="760"/>
      <c r="J21" s="760"/>
      <c r="K21" s="760"/>
      <c r="L21" s="760"/>
      <c r="M21" s="760"/>
      <c r="N21" s="760"/>
      <c r="O21" s="760"/>
    </row>
    <row r="22" spans="1:18" ht="15" customHeight="1" x14ac:dyDescent="0.2">
      <c r="B22" s="205"/>
      <c r="C22" s="757" t="str">
        <f>+C5</f>
        <v>FY 2018</v>
      </c>
      <c r="D22" s="757"/>
      <c r="E22" s="757"/>
      <c r="F22" s="757"/>
      <c r="G22" s="757"/>
      <c r="H22" s="206"/>
      <c r="I22" s="757" t="s">
        <v>198</v>
      </c>
      <c r="J22" s="757"/>
      <c r="K22" s="757"/>
      <c r="L22" s="757"/>
      <c r="M22" s="757"/>
      <c r="O22" s="208" t="s">
        <v>169</v>
      </c>
    </row>
    <row r="23" spans="1:18" ht="15" customHeight="1" x14ac:dyDescent="0.2">
      <c r="A23" s="209"/>
      <c r="B23" s="210"/>
      <c r="C23" s="211" t="s">
        <v>170</v>
      </c>
      <c r="D23" s="758" t="s">
        <v>199</v>
      </c>
      <c r="E23" s="758"/>
      <c r="F23" s="211" t="s">
        <v>173</v>
      </c>
      <c r="G23" s="211" t="s">
        <v>174</v>
      </c>
      <c r="H23" s="212"/>
      <c r="I23" s="211" t="s">
        <v>170</v>
      </c>
      <c r="J23" s="758" t="s">
        <v>199</v>
      </c>
      <c r="K23" s="758"/>
      <c r="L23" s="211" t="s">
        <v>173</v>
      </c>
      <c r="M23" s="211" t="s">
        <v>174</v>
      </c>
      <c r="N23" s="213"/>
      <c r="O23" s="214" t="s">
        <v>162</v>
      </c>
      <c r="P23" s="213"/>
      <c r="Q23" s="215"/>
      <c r="R23" s="215"/>
    </row>
    <row r="24" spans="1:18" ht="15" customHeight="1" x14ac:dyDescent="0.2">
      <c r="A24" s="216" t="str">
        <f t="shared" ref="A24:A33" si="0">+A7</f>
        <v>Mexico</v>
      </c>
      <c r="B24" s="210"/>
      <c r="C24" s="217">
        <v>8015.0707722720435</v>
      </c>
      <c r="D24" s="750">
        <v>754.93891280206697</v>
      </c>
      <c r="E24" s="750"/>
      <c r="F24" s="217">
        <v>958.17056448243306</v>
      </c>
      <c r="G24" s="217">
        <v>9728.1802495565425</v>
      </c>
      <c r="H24" s="218"/>
      <c r="I24" s="217">
        <v>8122.6905241203658</v>
      </c>
      <c r="J24" s="750">
        <v>727.60572735697201</v>
      </c>
      <c r="K24" s="750"/>
      <c r="L24" s="217">
        <v>914.18496097966306</v>
      </c>
      <c r="M24" s="217">
        <v>9764.4812124569999</v>
      </c>
      <c r="N24" s="219"/>
      <c r="O24" s="220">
        <v>-3.7176540269385772E-3</v>
      </c>
      <c r="P24" s="213"/>
      <c r="Q24" s="213"/>
      <c r="R24" s="221"/>
    </row>
    <row r="25" spans="1:18" s="234" customFormat="1" ht="15" customHeight="1" x14ac:dyDescent="0.2">
      <c r="A25" s="216" t="str">
        <f t="shared" si="0"/>
        <v>Central America</v>
      </c>
      <c r="B25" s="210"/>
      <c r="C25" s="217">
        <v>1468.0899284513453</v>
      </c>
      <c r="D25" s="750">
        <v>63.786980622606372</v>
      </c>
      <c r="E25" s="750"/>
      <c r="F25" s="217">
        <v>247.40932983520372</v>
      </c>
      <c r="G25" s="217">
        <v>1779.2862389091551</v>
      </c>
      <c r="H25" s="218"/>
      <c r="I25" s="217">
        <v>1158.79813209338</v>
      </c>
      <c r="J25" s="750">
        <v>61.033320000475996</v>
      </c>
      <c r="K25" s="750"/>
      <c r="L25" s="217">
        <v>247.35081099086455</v>
      </c>
      <c r="M25" s="217">
        <v>1467.1822630847205</v>
      </c>
      <c r="N25" s="219"/>
      <c r="O25" s="220">
        <v>0.21272338391567147</v>
      </c>
      <c r="P25" s="232"/>
      <c r="Q25" s="232"/>
      <c r="R25" s="233"/>
    </row>
    <row r="26" spans="1:18" ht="15" customHeight="1" x14ac:dyDescent="0.2">
      <c r="A26" s="222" t="str">
        <f t="shared" si="0"/>
        <v>Mexico and Central America</v>
      </c>
      <c r="B26" s="210"/>
      <c r="C26" s="223">
        <v>9483.1607007233888</v>
      </c>
      <c r="D26" s="756">
        <v>818.72589342467336</v>
      </c>
      <c r="E26" s="756"/>
      <c r="F26" s="223">
        <v>1205.5798943176369</v>
      </c>
      <c r="G26" s="223">
        <v>11507.466488465698</v>
      </c>
      <c r="H26" s="218"/>
      <c r="I26" s="223">
        <v>9281.4886562137453</v>
      </c>
      <c r="J26" s="756">
        <v>788.63904735744802</v>
      </c>
      <c r="K26" s="756"/>
      <c r="L26" s="223">
        <v>1161.5357719705275</v>
      </c>
      <c r="M26" s="223">
        <v>11231.663475541722</v>
      </c>
      <c r="N26" s="219"/>
      <c r="O26" s="224">
        <v>2.4555847272718756E-2</v>
      </c>
      <c r="P26" s="213"/>
      <c r="Q26" s="213"/>
      <c r="R26" s="221"/>
    </row>
    <row r="27" spans="1:18" ht="15" customHeight="1" x14ac:dyDescent="0.2">
      <c r="A27" s="216" t="str">
        <f t="shared" si="0"/>
        <v>Colombia</v>
      </c>
      <c r="B27" s="225"/>
      <c r="C27" s="217">
        <v>1505.2928943262718</v>
      </c>
      <c r="D27" s="750">
        <v>361.34009865782963</v>
      </c>
      <c r="E27" s="750"/>
      <c r="F27" s="217">
        <v>193.66657719518182</v>
      </c>
      <c r="G27" s="217">
        <v>2060.2995701792834</v>
      </c>
      <c r="H27" s="218"/>
      <c r="I27" s="217">
        <v>1511.4707780259032</v>
      </c>
      <c r="J27" s="750">
        <v>312.54385534147599</v>
      </c>
      <c r="K27" s="750"/>
      <c r="L27" s="217">
        <v>222.51353563262069</v>
      </c>
      <c r="M27" s="217">
        <v>2046.5281689999999</v>
      </c>
      <c r="N27" s="219"/>
      <c r="O27" s="220">
        <v>6.7291530055082482E-3</v>
      </c>
      <c r="P27" s="213"/>
      <c r="Q27" s="213"/>
      <c r="R27" s="221"/>
    </row>
    <row r="28" spans="1:18" ht="15" customHeight="1" x14ac:dyDescent="0.2">
      <c r="A28" s="216" t="str">
        <f t="shared" si="0"/>
        <v>Venezuela</v>
      </c>
      <c r="B28" s="225"/>
      <c r="C28" s="217" t="s">
        <v>204</v>
      </c>
      <c r="D28" s="750" t="s">
        <v>204</v>
      </c>
      <c r="E28" s="750"/>
      <c r="F28" s="217" t="s">
        <v>204</v>
      </c>
      <c r="G28" s="217" t="s">
        <v>204</v>
      </c>
      <c r="H28" s="218"/>
      <c r="I28" s="217">
        <v>358.31320892731287</v>
      </c>
      <c r="J28" s="750">
        <v>61.530612429593688</v>
      </c>
      <c r="K28" s="750">
        <v>0</v>
      </c>
      <c r="L28" s="217">
        <v>21.180118985202522</v>
      </c>
      <c r="M28" s="217">
        <v>441.02394034210909</v>
      </c>
      <c r="N28" s="219"/>
      <c r="O28" s="220" t="s">
        <v>204</v>
      </c>
      <c r="P28" s="213"/>
      <c r="Q28" s="213"/>
      <c r="R28" s="221"/>
    </row>
    <row r="29" spans="1:18" ht="15" customHeight="1" x14ac:dyDescent="0.2">
      <c r="A29" s="216" t="str">
        <f t="shared" si="0"/>
        <v>Brazil</v>
      </c>
      <c r="B29" s="225"/>
      <c r="C29" s="217">
        <v>4237.3321092429933</v>
      </c>
      <c r="D29" s="750">
        <v>405.23775467800004</v>
      </c>
      <c r="E29" s="750"/>
      <c r="F29" s="217">
        <v>482.87107327199993</v>
      </c>
      <c r="G29" s="217">
        <v>5125.4409371929933</v>
      </c>
      <c r="H29" s="218"/>
      <c r="I29" s="217">
        <v>4079.5626904449991</v>
      </c>
      <c r="J29" s="750">
        <v>358.40651248500001</v>
      </c>
      <c r="K29" s="750">
        <v>0</v>
      </c>
      <c r="L29" s="217">
        <v>419.65341389500009</v>
      </c>
      <c r="M29" s="217">
        <v>4857.6226168249996</v>
      </c>
      <c r="N29" s="219"/>
      <c r="O29" s="220">
        <v>5.5133620187037602E-2</v>
      </c>
      <c r="P29" s="213"/>
      <c r="Q29" s="213"/>
      <c r="R29" s="221"/>
    </row>
    <row r="30" spans="1:18" ht="15" customHeight="1" x14ac:dyDescent="0.2">
      <c r="A30" s="216" t="str">
        <f t="shared" si="0"/>
        <v>Argentina</v>
      </c>
      <c r="B30" s="225"/>
      <c r="C30" s="217">
        <v>737.96831200000008</v>
      </c>
      <c r="D30" s="750">
        <v>97.255323000000004</v>
      </c>
      <c r="E30" s="750"/>
      <c r="F30" s="217">
        <v>84.848060999999987</v>
      </c>
      <c r="G30" s="217">
        <v>920.07169600000009</v>
      </c>
      <c r="H30" s="218"/>
      <c r="I30" s="217">
        <v>813.9030439999998</v>
      </c>
      <c r="J30" s="750">
        <v>105.025109</v>
      </c>
      <c r="K30" s="750">
        <v>0</v>
      </c>
      <c r="L30" s="217">
        <v>101.02075099999999</v>
      </c>
      <c r="M30" s="217">
        <v>1019.9489039999999</v>
      </c>
      <c r="N30" s="219"/>
      <c r="O30" s="220">
        <v>-9.792373677573929E-2</v>
      </c>
      <c r="P30" s="213"/>
      <c r="Q30" s="213"/>
      <c r="R30" s="221"/>
    </row>
    <row r="31" spans="1:18" ht="15" customHeight="1" x14ac:dyDescent="0.2">
      <c r="A31" s="216" t="str">
        <f t="shared" si="0"/>
        <v>Uruguay</v>
      </c>
      <c r="B31" s="225"/>
      <c r="C31" s="217">
        <v>103.92189478553362</v>
      </c>
      <c r="D31" s="750">
        <v>7.2678708040477549</v>
      </c>
      <c r="E31" s="750"/>
      <c r="F31" s="217">
        <v>1.2092929322553125</v>
      </c>
      <c r="G31" s="217">
        <v>112.39905852183669</v>
      </c>
      <c r="H31" s="218"/>
      <c r="I31" s="217" t="s">
        <v>204</v>
      </c>
      <c r="J31" s="750" t="s">
        <v>204</v>
      </c>
      <c r="K31" s="750">
        <v>0</v>
      </c>
      <c r="L31" s="217" t="s">
        <v>204</v>
      </c>
      <c r="M31" s="217" t="s">
        <v>204</v>
      </c>
      <c r="N31" s="219"/>
      <c r="O31" s="220" t="s">
        <v>206</v>
      </c>
      <c r="P31" s="213"/>
      <c r="Q31" s="213"/>
      <c r="R31" s="221"/>
    </row>
    <row r="32" spans="1:18" ht="15" customHeight="1" x14ac:dyDescent="0.2">
      <c r="A32" s="222" t="str">
        <f t="shared" si="0"/>
        <v>South America</v>
      </c>
      <c r="B32" s="210"/>
      <c r="C32" s="223">
        <v>6584.515210354798</v>
      </c>
      <c r="D32" s="756">
        <v>871.10104713987744</v>
      </c>
      <c r="E32" s="756"/>
      <c r="F32" s="223">
        <v>762.59500439943702</v>
      </c>
      <c r="G32" s="223">
        <v>8218.2112618941137</v>
      </c>
      <c r="H32" s="218"/>
      <c r="I32" s="223">
        <v>6763.2497213982151</v>
      </c>
      <c r="J32" s="756">
        <v>837.50608925606969</v>
      </c>
      <c r="K32" s="756"/>
      <c r="L32" s="223">
        <v>764.3678195128233</v>
      </c>
      <c r="M32" s="223">
        <v>8365.1236301671088</v>
      </c>
      <c r="N32" s="219"/>
      <c r="O32" s="224">
        <v>-1.7562486194846572E-2</v>
      </c>
      <c r="P32" s="213"/>
      <c r="Q32" s="213"/>
      <c r="R32" s="221"/>
    </row>
    <row r="33" spans="1:18" ht="15" customHeight="1" thickBot="1" x14ac:dyDescent="0.25">
      <c r="A33" s="226" t="str">
        <f t="shared" si="0"/>
        <v>TOTAL</v>
      </c>
      <c r="B33" s="226"/>
      <c r="C33" s="227">
        <v>16067.675911078186</v>
      </c>
      <c r="D33" s="755">
        <v>1689.8269405645508</v>
      </c>
      <c r="E33" s="755"/>
      <c r="F33" s="227">
        <v>1968.174898717074</v>
      </c>
      <c r="G33" s="227">
        <v>19725.677750359813</v>
      </c>
      <c r="H33" s="227"/>
      <c r="I33" s="227">
        <v>16044.73837761196</v>
      </c>
      <c r="J33" s="755">
        <v>1626.1451366135177</v>
      </c>
      <c r="K33" s="755"/>
      <c r="L33" s="227">
        <v>1925.9035914833507</v>
      </c>
      <c r="M33" s="227">
        <v>19596.78710570883</v>
      </c>
      <c r="N33" s="227"/>
      <c r="O33" s="228">
        <v>6.5771314428084704E-3</v>
      </c>
      <c r="P33" s="213"/>
      <c r="Q33" s="213"/>
      <c r="R33" s="221"/>
    </row>
    <row r="34" spans="1:18" ht="11.1" customHeight="1" x14ac:dyDescent="0.2">
      <c r="J34" s="750"/>
      <c r="K34" s="750"/>
    </row>
    <row r="35" spans="1:18" ht="24.95" customHeight="1" thickBot="1" x14ac:dyDescent="0.25">
      <c r="A35" s="235" t="s">
        <v>190</v>
      </c>
      <c r="B35" s="235"/>
      <c r="C35" s="235"/>
      <c r="D35" s="235"/>
      <c r="E35" s="235"/>
      <c r="F35" s="236"/>
      <c r="G35" s="236"/>
      <c r="H35" s="236"/>
      <c r="I35" s="236"/>
      <c r="J35" s="236"/>
      <c r="K35" s="236"/>
      <c r="L35" s="236"/>
      <c r="M35" s="236"/>
      <c r="N35" s="236"/>
      <c r="O35" s="236"/>
    </row>
    <row r="36" spans="1:18" ht="21" customHeight="1" x14ac:dyDescent="0.2">
      <c r="A36" s="237" t="s">
        <v>191</v>
      </c>
      <c r="C36" s="238" t="s">
        <v>197</v>
      </c>
      <c r="D36" s="238" t="s">
        <v>198</v>
      </c>
      <c r="E36" s="239" t="s">
        <v>162</v>
      </c>
    </row>
    <row r="37" spans="1:18" ht="15" customHeight="1" x14ac:dyDescent="0.2">
      <c r="A37" s="240" t="s">
        <v>175</v>
      </c>
      <c r="B37" s="197"/>
      <c r="C37" s="241">
        <v>84351.111834510011</v>
      </c>
      <c r="D37" s="241">
        <v>79850.157662330021</v>
      </c>
      <c r="E37" s="242">
        <v>5.6367505136478258E-2</v>
      </c>
    </row>
    <row r="38" spans="1:18" ht="15" customHeight="1" x14ac:dyDescent="0.2">
      <c r="A38" s="243" t="s">
        <v>201</v>
      </c>
      <c r="B38" s="197"/>
      <c r="C38" s="244">
        <v>15810.861153357651</v>
      </c>
      <c r="D38" s="244">
        <v>12792.54283444885</v>
      </c>
      <c r="E38" s="245">
        <v>0.23594357728322923</v>
      </c>
    </row>
    <row r="39" spans="1:18" ht="15" customHeight="1" x14ac:dyDescent="0.2">
      <c r="A39" s="240" t="s">
        <v>179</v>
      </c>
      <c r="B39" s="197"/>
      <c r="C39" s="241">
        <v>100161.97298786766</v>
      </c>
      <c r="D39" s="241">
        <v>92642.700496778867</v>
      </c>
      <c r="E39" s="242">
        <v>8.1164219639195734E-2</v>
      </c>
    </row>
    <row r="40" spans="1:18" ht="15" customHeight="1" x14ac:dyDescent="0.2">
      <c r="A40" s="240" t="s">
        <v>177</v>
      </c>
      <c r="B40" s="197"/>
      <c r="C40" s="241">
        <v>14579.806774769819</v>
      </c>
      <c r="D40" s="241">
        <v>14222.025790510837</v>
      </c>
      <c r="E40" s="242">
        <v>2.5156822911803323E-2</v>
      </c>
    </row>
    <row r="41" spans="1:18" ht="15" customHeight="1" x14ac:dyDescent="0.2">
      <c r="A41" s="240" t="s">
        <v>202</v>
      </c>
      <c r="B41" s="197"/>
      <c r="C41" s="241" t="s">
        <v>204</v>
      </c>
      <c r="D41" s="241">
        <v>4005.036601992063</v>
      </c>
      <c r="E41" s="242" t="s">
        <v>204</v>
      </c>
    </row>
    <row r="42" spans="1:18" ht="15" customHeight="1" x14ac:dyDescent="0.2">
      <c r="A42" s="240" t="s">
        <v>210</v>
      </c>
      <c r="B42" s="197"/>
      <c r="C42" s="241">
        <v>56522.72166554568</v>
      </c>
      <c r="D42" s="241">
        <v>58517.528229066033</v>
      </c>
      <c r="E42" s="242">
        <v>-3.4089043469363811E-2</v>
      </c>
    </row>
    <row r="43" spans="1:18" ht="15" customHeight="1" x14ac:dyDescent="0.2">
      <c r="A43" s="240" t="s">
        <v>181</v>
      </c>
      <c r="B43" s="197"/>
      <c r="C43" s="241">
        <v>9151.6606532383976</v>
      </c>
      <c r="D43" s="241">
        <v>13868.858601719921</v>
      </c>
      <c r="E43" s="242">
        <v>-0.34012877944379138</v>
      </c>
    </row>
    <row r="44" spans="1:18" ht="15" customHeight="1" x14ac:dyDescent="0.2">
      <c r="A44" s="240" t="s">
        <v>182</v>
      </c>
      <c r="B44" s="197"/>
      <c r="C44" s="241">
        <v>1925.4191070032612</v>
      </c>
      <c r="D44" s="241" t="s">
        <v>203</v>
      </c>
      <c r="E44" s="242" t="s">
        <v>203</v>
      </c>
    </row>
    <row r="45" spans="1:18" ht="15" customHeight="1" x14ac:dyDescent="0.2">
      <c r="A45" s="257" t="s">
        <v>8</v>
      </c>
      <c r="B45" s="197"/>
      <c r="C45" s="244">
        <v>82179.608200557152</v>
      </c>
      <c r="D45" s="244">
        <v>90613.449223288859</v>
      </c>
      <c r="E45" s="245">
        <v>-9.3074936392158691E-2</v>
      </c>
    </row>
    <row r="46" spans="1:18" ht="15" customHeight="1" thickBot="1" x14ac:dyDescent="0.25">
      <c r="A46" s="226" t="s">
        <v>174</v>
      </c>
      <c r="B46" s="226"/>
      <c r="C46" s="256">
        <v>182341.58118842481</v>
      </c>
      <c r="D46" s="256">
        <v>183256.14972006774</v>
      </c>
      <c r="E46" s="228">
        <v>-4.9906567012347747E-3</v>
      </c>
      <c r="F46" s="230"/>
    </row>
    <row r="48" spans="1:18" ht="15.75" customHeight="1" x14ac:dyDescent="0.2">
      <c r="A48" s="188" t="s">
        <v>211</v>
      </c>
    </row>
    <row r="49" spans="1:1" ht="15.75" customHeight="1" x14ac:dyDescent="0.2">
      <c r="A49" s="188" t="s">
        <v>212</v>
      </c>
    </row>
  </sheetData>
  <mergeCells count="31">
    <mergeCell ref="C22:G22"/>
    <mergeCell ref="I22:M22"/>
    <mergeCell ref="D23:E23"/>
    <mergeCell ref="J23:K23"/>
    <mergeCell ref="A1:O1"/>
    <mergeCell ref="A2:O2"/>
    <mergeCell ref="A4:O4"/>
    <mergeCell ref="C5:G5"/>
    <mergeCell ref="I5:M5"/>
    <mergeCell ref="A21:O21"/>
    <mergeCell ref="J25:K25"/>
    <mergeCell ref="D26:E26"/>
    <mergeCell ref="J26:K26"/>
    <mergeCell ref="D27:E27"/>
    <mergeCell ref="J27:K27"/>
    <mergeCell ref="J34:K34"/>
    <mergeCell ref="D24:E24"/>
    <mergeCell ref="D33:E33"/>
    <mergeCell ref="J24:K24"/>
    <mergeCell ref="J33:K33"/>
    <mergeCell ref="D31:E31"/>
    <mergeCell ref="J31:K31"/>
    <mergeCell ref="D32:E32"/>
    <mergeCell ref="J32:K32"/>
    <mergeCell ref="D28:E28"/>
    <mergeCell ref="J28:K28"/>
    <mergeCell ref="D29:E29"/>
    <mergeCell ref="J29:K29"/>
    <mergeCell ref="D30:E30"/>
    <mergeCell ref="J30:K30"/>
    <mergeCell ref="D25:E25"/>
  </mergeCells>
  <pageMargins left="0.7" right="0.7" top="0.75" bottom="0.75" header="0.3" footer="0.3"/>
  <headerFooter>
    <oddFooter>&amp;L_x000D_&amp;1#&amp;"Aptos"&amp;14&amp;K000000 Interna</oddFooter>
  </headerFooter>
  <drawing r:id="rId1"/>
</worksheet>
</file>

<file path=docMetadata/LabelInfo.xml><?xml version="1.0" encoding="utf-8"?>
<clbl:labelList xmlns:clbl="http://schemas.microsoft.com/office/2020/mipLabelMetadata">
  <clbl:label id="{0271b18a-9b51-4b45-bfde-5d2149196b12}" enabled="1" method="Standard" siteId="{7094d542-3815-4c82-b1d5-6917d0443cf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4</vt:i4>
      </vt:variant>
    </vt:vector>
  </HeadingPairs>
  <TitlesOfParts>
    <vt:vector size="15" baseType="lpstr">
      <vt:lpstr>KOF Summary</vt:lpstr>
      <vt:lpstr>Division Summary</vt:lpstr>
      <vt:lpstr>FEMCO Comercial</vt:lpstr>
      <vt:lpstr>Consolidated Results KOF</vt:lpstr>
      <vt:lpstr>Division MX - CAM</vt:lpstr>
      <vt:lpstr>SA Division</vt:lpstr>
      <vt:lpstr>Consolidated Balance</vt:lpstr>
      <vt:lpstr>Macroeconomics</vt:lpstr>
      <vt:lpstr>Volume Q</vt:lpstr>
      <vt:lpstr>Volume YTD</vt:lpstr>
      <vt:lpstr>Volumen YTD</vt:lpstr>
      <vt:lpstr>'Consolidated Balance'!Área_de_impresión</vt:lpstr>
      <vt:lpstr>'Consolidated Results KOF'!Área_de_impresión</vt:lpstr>
      <vt:lpstr>'Division MX - CAM'!Área_de_impresión</vt:lpstr>
      <vt:lpstr>'FEMCO Comercial'!Área_de_impresión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bryan.carlson@kof.com.mx</dc:creator>
  <cp:keywords/>
  <dc:description/>
  <cp:lastModifiedBy>Diaz Lopez, Emilio</cp:lastModifiedBy>
  <cp:revision/>
  <dcterms:created xsi:type="dcterms:W3CDTF">2011-12-21T23:50:30Z</dcterms:created>
  <dcterms:modified xsi:type="dcterms:W3CDTF">2026-07-24T17:18:10Z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0271b18a-9b51-4b45-bfde-5d2149196b12_Enabled">
    <vt:lpwstr>true</vt:lpwstr>
  </property>
  <property fmtid="{D5CDD505-2E9C-101B-9397-08002B2CF9AE}" pid="5" name="MSIP_Label_0271b18a-9b51-4b45-bfde-5d2149196b12_SetDate">
    <vt:lpwstr>2025-10-14T15:41:25Z</vt:lpwstr>
  </property>
  <property fmtid="{D5CDD505-2E9C-101B-9397-08002B2CF9AE}" pid="6" name="MSIP_Label_0271b18a-9b51-4b45-bfde-5d2149196b12_Method">
    <vt:lpwstr>Standard</vt:lpwstr>
  </property>
  <property fmtid="{D5CDD505-2E9C-101B-9397-08002B2CF9AE}" pid="7" name="MSIP_Label_0271b18a-9b51-4b45-bfde-5d2149196b12_Name">
    <vt:lpwstr>Interna_PRUEBA</vt:lpwstr>
  </property>
  <property fmtid="{D5CDD505-2E9C-101B-9397-08002B2CF9AE}" pid="8" name="MSIP_Label_0271b18a-9b51-4b45-bfde-5d2149196b12_SiteId">
    <vt:lpwstr>7094d542-3815-4c82-b1d5-6917d0443cf4</vt:lpwstr>
  </property>
  <property fmtid="{D5CDD505-2E9C-101B-9397-08002B2CF9AE}" pid="9" name="MSIP_Label_0271b18a-9b51-4b45-bfde-5d2149196b12_ActionId">
    <vt:lpwstr>a7e5de6f-a924-4e99-a476-8c61712f7b4d</vt:lpwstr>
  </property>
  <property fmtid="{D5CDD505-2E9C-101B-9397-08002B2CF9AE}" pid="10" name="MSIP_Label_0271b18a-9b51-4b45-bfde-5d2149196b12_ContentBits">
    <vt:lpwstr>2</vt:lpwstr>
  </property>
  <property fmtid="{D5CDD505-2E9C-101B-9397-08002B2CF9AE}" pid="11" name="MSIP_Label_0271b18a-9b51-4b45-bfde-5d2149196b12_Tag">
    <vt:lpwstr>10, 3, 0, 1</vt:lpwstr>
  </property>
</Properties>
</file>