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cacolafemsa-my.sharepoint.com/personal/jorge_collazo_kof_com_mx/Documents/Investor Relations/Reportes Trimestrales/2024/2Q24/15. Formato PR/Financial Statements Valores/"/>
    </mc:Choice>
  </mc:AlternateContent>
  <xr:revisionPtr revIDLastSave="106" documentId="8_{57427926-6404-4E1F-A1B7-704EBCA0A64D}" xr6:coauthVersionLast="47" xr6:coauthVersionMax="47" xr10:uidLastSave="{28D6C005-D987-4BF0-A61C-03028E8AA859}"/>
  <bookViews>
    <workbookView xWindow="-60" yWindow="-60" windowWidth="28920" windowHeight="15720" tabRatio="807" xr2:uid="{00000000-000D-0000-FFFF-FFFF00000000}"/>
  </bookViews>
  <sheets>
    <sheet name="KOF Summary" sheetId="23" r:id="rId1"/>
    <sheet name="Division Summary" sheetId="24" r:id="rId2"/>
    <sheet name="Consolidated Balance" sheetId="21" r:id="rId3"/>
    <sheet name="FEMCO Comercial" sheetId="8" state="hidden" r:id="rId4"/>
    <sheet name="Consolidated Results KOF" sheetId="31" r:id="rId5"/>
    <sheet name="Division MX - CAM" sheetId="22" r:id="rId6"/>
    <sheet name="SA Division" sheetId="26" r:id="rId7"/>
    <sheet name="Macroeconomics" sheetId="27" r:id="rId8"/>
    <sheet name="Volume Q" sheetId="30" r:id="rId9"/>
    <sheet name="Volume YTD" sheetId="35" r:id="rId10"/>
    <sheet name="Volumen YTD" sheetId="34" state="hidden" r:id="rId11"/>
  </sheets>
  <definedNames>
    <definedName name="_xlnm.Print_Area" localSheetId="2">'Consolidated Balance'!$B$2:$K$46</definedName>
    <definedName name="_xlnm.Print_Area" localSheetId="4">'Consolidated Results KOF'!$A$1:$H$53</definedName>
    <definedName name="_xlnm.Print_Area" localSheetId="5">'Division MX - CAM'!$A$1:$H$27</definedName>
    <definedName name="_xlnm.Print_Area" localSheetId="3">'FEMCO Comercial'!$A$1:$O$35</definedName>
    <definedName name="ebitdaprom" localSheetId="2">#REF!,#REF!,#REF!,#REF!,#REF!,#REF!</definedName>
    <definedName name="ebitdaprom" localSheetId="4">#REF!,#REF!,#REF!,#REF!,#REF!,#REF!</definedName>
    <definedName name="ebitdaprom" localSheetId="5">#REF!,#REF!,#REF!,#REF!,#REF!,#REF!</definedName>
    <definedName name="ebitdaprom" localSheetId="10">#REF!,#REF!,#REF!,#REF!,#REF!,#REF!</definedName>
    <definedName name="ebitdaprom">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34" l="1"/>
  <c r="A32" i="34"/>
  <c r="A31" i="34"/>
  <c r="A30" i="34"/>
  <c r="A29" i="34"/>
  <c r="A28" i="34"/>
  <c r="A27" i="34"/>
  <c r="A26" i="34"/>
  <c r="A25" i="34"/>
  <c r="A24" i="34"/>
  <c r="C22" i="34"/>
  <c r="S34" i="8"/>
  <c r="R34" i="8"/>
  <c r="P34" i="8"/>
  <c r="P7" i="8"/>
  <c r="L6" i="8"/>
  <c r="J6" i="8"/>
  <c r="E6" i="8"/>
  <c r="C6" i="8"/>
  <c r="J5" i="8"/>
  <c r="C5" i="8"/>
</calcChain>
</file>

<file path=xl/sharedStrings.xml><?xml version="1.0" encoding="utf-8"?>
<sst xmlns="http://schemas.openxmlformats.org/spreadsheetml/2006/main" count="603" uniqueCount="258">
  <si>
    <t>Total revenues</t>
  </si>
  <si>
    <t>Cost of sales</t>
  </si>
  <si>
    <t>Gross profit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</si>
  <si>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</si>
  <si>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</si>
  <si>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</si>
  <si>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</si>
  <si>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</si>
  <si>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</si>
  <si>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</si>
  <si>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Income from operations</t>
  </si>
  <si>
    <t>South America</t>
  </si>
  <si>
    <t>Information of OXXO Stores</t>
  </si>
  <si>
    <t>Total stores</t>
  </si>
  <si>
    <t>Amortization &amp; other non-cash charges</t>
  </si>
  <si>
    <t>% Var.</t>
  </si>
  <si>
    <t>Net new convenience stores:</t>
  </si>
  <si>
    <t>Other operating expenses (income), net</t>
  </si>
  <si>
    <t>Operative cash flow</t>
  </si>
  <si>
    <t>End-of-period Exchange Rates</t>
  </si>
  <si>
    <t>Year-to-date</t>
  </si>
  <si>
    <t>Last-twelve-months</t>
  </si>
  <si>
    <t xml:space="preserve">vs. Last quarter </t>
  </si>
  <si>
    <t>Interest expense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</si>
  <si>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</si>
  <si>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</si>
  <si>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</si>
  <si>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</si>
  <si>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</si>
  <si>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</si>
  <si>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Interest income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</si>
  <si>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</si>
  <si>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</si>
  <si>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</si>
  <si>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</si>
  <si>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r>
      <t xml:space="preserve">(A) </t>
    </r>
    <r>
      <rPr>
        <sz val="7.7"/>
        <rFont val="Calibri"/>
        <family val="2"/>
      </rPr>
      <t xml:space="preserve"> </t>
    </r>
    <r>
      <rPr>
        <sz val="7"/>
        <rFont val="Calibri"/>
        <family val="2"/>
      </rPr>
      <t>Organic basis (% Org.) Excludes the effects of significant mergers and acquisitions in the last twelve month</t>
    </r>
  </si>
  <si>
    <t>Mexican Pesos</t>
  </si>
  <si>
    <t>Colombian Pesos</t>
  </si>
  <si>
    <t>Brazilian Reals</t>
  </si>
  <si>
    <t xml:space="preserve">Currency </t>
  </si>
  <si>
    <t>Debt Maturity Profile</t>
  </si>
  <si>
    <t>FY 2018</t>
  </si>
  <si>
    <t>Δ%</t>
  </si>
  <si>
    <t>Total Revenues</t>
  </si>
  <si>
    <t xml:space="preserve">Gross Profit </t>
  </si>
  <si>
    <t>Operating Income</t>
  </si>
  <si>
    <t>Consolidated</t>
  </si>
  <si>
    <t xml:space="preserve"> </t>
  </si>
  <si>
    <t>Expressed in millions of Mexican pesos</t>
  </si>
  <si>
    <t>Operating income</t>
  </si>
  <si>
    <t>Change vs. same period of last year</t>
  </si>
  <si>
    <t>Sparkling</t>
  </si>
  <si>
    <t>Stills</t>
  </si>
  <si>
    <t>Total</t>
  </si>
  <si>
    <t>Volume</t>
  </si>
  <si>
    <t>TOTAL</t>
  </si>
  <si>
    <t xml:space="preserve">Transactions </t>
  </si>
  <si>
    <t>Average Rate</t>
  </si>
  <si>
    <t>Total Debt</t>
  </si>
  <si>
    <t>Revenues</t>
  </si>
  <si>
    <t>Expressed in million Mexican Pesos</t>
  </si>
  <si>
    <r>
      <t xml:space="preserve">Water </t>
    </r>
    <r>
      <rPr>
        <vertAlign val="superscript"/>
        <sz val="10.5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</si>
  <si>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0.5"/>
        <color rgb="FFC00000"/>
        <rFont val="Calibri"/>
        <family val="2"/>
        <scheme val="minor"/>
      </rPr>
      <t>(2)</t>
    </r>
  </si>
  <si>
    <t>YoY</t>
  </si>
  <si>
    <t xml:space="preserve">Average price per unit case </t>
  </si>
  <si>
    <t>NA</t>
  </si>
  <si>
    <t>Mexico &amp; Central America</t>
  </si>
  <si>
    <t xml:space="preserve">MEXICO &amp; CENTRAL AMERICA DIVISION RESULTS </t>
  </si>
  <si>
    <t>Δ %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</si>
  <si>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Excludes water presentations larger than 5.0 Lt ; includes flavored water</t>
    </r>
  </si>
  <si>
    <r>
      <rPr>
        <i/>
        <vertAlign val="superscript"/>
        <sz val="9"/>
        <color theme="1"/>
        <rFont val="Calibri"/>
        <family val="2"/>
        <scheme val="minor"/>
      </rPr>
      <t>(2)</t>
    </r>
    <r>
      <rPr>
        <i/>
        <sz val="9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</si>
  <si>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r>
      <t xml:space="preserve">FY 2017 </t>
    </r>
    <r>
      <rPr>
        <b/>
        <vertAlign val="superscript"/>
        <sz val="10.5"/>
        <color rgb="FF393943"/>
        <rFont val="Calibri"/>
        <family val="2"/>
        <scheme val="minor"/>
      </rPr>
      <t>(3)</t>
    </r>
  </si>
  <si>
    <r>
      <rPr>
        <i/>
        <vertAlign val="superscript"/>
        <sz val="9"/>
        <color theme="1"/>
        <rFont val="Calibri"/>
        <family val="2"/>
        <scheme val="minor"/>
      </rPr>
      <t>(3)</t>
    </r>
    <r>
      <rPr>
        <i/>
        <sz val="9"/>
        <color theme="1"/>
        <rFont val="Calibri"/>
        <family val="2"/>
        <scheme val="minor"/>
      </rPr>
      <t xml:space="preserve"> Volume, transactions and revenues for FY 2017 are re-presented excluding the Philippines.</t>
    </r>
  </si>
  <si>
    <r>
      <rPr>
        <i/>
        <vertAlign val="superscript"/>
        <sz val="9"/>
        <color theme="1"/>
        <rFont val="Calibri"/>
        <family val="2"/>
        <scheme val="minor"/>
      </rPr>
      <t>(4)</t>
    </r>
    <r>
      <rPr>
        <i/>
        <sz val="9"/>
        <color theme="1"/>
        <rFont val="Calibri"/>
        <family val="2"/>
        <scheme val="minor"/>
      </rPr>
      <t xml:space="preserve"> Brazil includes beer revenues of Ps. 13,848.5 million for 2018 and Ps. 12,608.1million for the same period of the previous year. </t>
    </r>
  </si>
  <si>
    <r>
      <t>(1)</t>
    </r>
    <r>
      <rPr>
        <sz val="8"/>
        <color indexed="63"/>
        <rFont val="Calibri"/>
        <family val="2"/>
        <scheme val="minor"/>
      </rPr>
      <t xml:space="preserve"> Except volume and average price per unit case figures.</t>
    </r>
  </si>
  <si>
    <t>CONSOLIDATED BALANCE SHEET</t>
  </si>
  <si>
    <t>COCA-COLA FEMSA</t>
  </si>
  <si>
    <t>Assets</t>
  </si>
  <si>
    <t>Liabilities &amp; Equity</t>
  </si>
  <si>
    <t>Debt Mix</t>
  </si>
  <si>
    <t xml:space="preserve">MEXICO &amp; CENTRAL AMERICA DIVISION </t>
  </si>
  <si>
    <t>SOUTH AMERICA DIVISION</t>
  </si>
  <si>
    <t>% of Rev.</t>
  </si>
  <si>
    <t>RESULTS OF OPERATIONS</t>
  </si>
  <si>
    <t>MACROECONOMIC INFORMATION</t>
  </si>
  <si>
    <t>Quarterly Exchange Rate                                             (Local Currency per USD)</t>
  </si>
  <si>
    <t>Closing Exchange Rate                                         (Local Currency per USD)</t>
  </si>
  <si>
    <t>Closing Exchange Rate                                                   (Local Currency per USD)</t>
  </si>
  <si>
    <t>FULL YEAR- VOLUME, TRANSACTIONS &amp; REVENUES</t>
  </si>
  <si>
    <t>CONSOLIDATED INCOME STATEMENT</t>
  </si>
  <si>
    <t>Panama</t>
  </si>
  <si>
    <r>
      <t xml:space="preserve">Millions of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</si>
  <si>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LTM</t>
  </si>
  <si>
    <t>Net revenues</t>
  </si>
  <si>
    <t>Other operating revenues</t>
  </si>
  <si>
    <t>Cost of goods sold</t>
  </si>
  <si>
    <t>Operating expenses</t>
  </si>
  <si>
    <t>Other operative expenses, net</t>
  </si>
  <si>
    <t>Other non operative expenses, net</t>
  </si>
  <si>
    <t>Market value (gain) loss on financial instruments</t>
  </si>
  <si>
    <t>Comprehensive financing result</t>
  </si>
  <si>
    <t>Income before taxes</t>
  </si>
  <si>
    <t>Income taxes</t>
  </si>
  <si>
    <t>Result of discontinued operations</t>
  </si>
  <si>
    <t>Consolidated net income</t>
  </si>
  <si>
    <t>Net income attributable to equity holders of the company</t>
  </si>
  <si>
    <t>Non-controlling interest</t>
  </si>
  <si>
    <t>Amortization and other operative non-cash charges</t>
  </si>
  <si>
    <t xml:space="preserve">SOUTH AMERICA DIVISION RESULTS 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</si>
  <si>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Average exchange rate for each period computed with the average exchange rate of each month.</t>
    </r>
  </si>
  <si>
    <t>Equity</t>
  </si>
  <si>
    <t xml:space="preserve">Volume </t>
  </si>
  <si>
    <t xml:space="preserve">Transactions  </t>
  </si>
  <si>
    <t>Water</t>
  </si>
  <si>
    <t xml:space="preserve">Water </t>
  </si>
  <si>
    <r>
      <t>Operative equity method (gain) loss in associates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</si>
  <si>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t xml:space="preserve">Transactions (million transactions) </t>
  </si>
  <si>
    <r>
      <t>Volume (million unit cases)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</si>
  <si>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Total Revenues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</si>
  <si>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Volume (million unit cases)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</si>
  <si>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 xml:space="preserve">Total revenues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</si>
  <si>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r>
      <t>Operative equity method (gain) loss in associates</t>
    </r>
    <r>
      <rPr>
        <vertAlign val="superscript"/>
        <sz val="8"/>
        <color indexed="8"/>
        <rFont val="Calibri"/>
        <family val="2"/>
        <scheme val="minor"/>
      </rPr>
      <t>(3)</t>
    </r>
  </si>
  <si>
    <t>Majority Net Income</t>
  </si>
  <si>
    <r>
      <t xml:space="preserve">% Total Debt </t>
    </r>
    <r>
      <rPr>
        <i/>
        <vertAlign val="superscript"/>
        <sz val="12"/>
        <rFont val="Calibri"/>
        <family val="2"/>
        <scheme val="minor"/>
      </rPr>
      <t xml:space="preserve">(1) </t>
    </r>
  </si>
  <si>
    <r>
      <t xml:space="preserve">% Interest Rate Floating </t>
    </r>
    <r>
      <rPr>
        <i/>
        <vertAlign val="superscript"/>
        <sz val="12"/>
        <rFont val="Calibri"/>
        <family val="2"/>
        <scheme val="minor"/>
      </rPr>
      <t>(1) 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</si>
  <si>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After giving effect to cross- currency swaps.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</si>
  <si>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Calculated by weighting each year´s outstanding debt balance mix.</t>
    </r>
  </si>
  <si>
    <r>
      <t xml:space="preserve">Net debt including effect of hedges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</si>
  <si>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Capitalization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</si>
  <si>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Net debt = total debt - cash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</si>
  <si>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After giving effect to cross-currency swaps.</t>
    </r>
  </si>
  <si>
    <r>
      <t xml:space="preserve">Water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</si>
  <si>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2"/>
        <color rgb="FFC00000"/>
        <rFont val="Calibri"/>
        <family val="2"/>
        <scheme val="minor"/>
      </rPr>
      <t>(2)</t>
    </r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</si>
  <si>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Excludes water presentations larger than 5.0 Lt ; includes flavored water.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</si>
  <si>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</si>
  <si>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t>Δ% Reported</t>
  </si>
  <si>
    <t>Financial Ratios</t>
  </si>
  <si>
    <t>QUARTERLY- VOLUME, TRANSACTIONS &amp; REVENUES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</si>
  <si>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Source: inflation estimated by the company based on historic publications from the Central Bank of each country.</t>
    </r>
  </si>
  <si>
    <t>México</t>
  </si>
  <si>
    <t>Colombia</t>
  </si>
  <si>
    <t>Brasil</t>
  </si>
  <si>
    <t>Current Assets</t>
  </si>
  <si>
    <t>Intangible assets and other assets</t>
  </si>
  <si>
    <t>Current Liabilities</t>
  </si>
  <si>
    <t>Non-Current Assets</t>
  </si>
  <si>
    <t>Non-Current Liabilities</t>
  </si>
  <si>
    <r>
      <rPr>
        <b/>
        <sz val="10"/>
        <color indexed="8"/>
        <rFont val="Calibri"/>
        <family val="2"/>
        <scheme val="minor"/>
      </rPr>
      <t>Operating income</t>
    </r>
    <r>
      <rPr>
        <vertAlign val="superscript"/>
        <sz val="10"/>
        <color indexed="8"/>
        <rFont val="Calibri"/>
        <family val="2"/>
        <scheme val="minor"/>
      </rPr>
      <t xml:space="preserve"> (4)</t>
    </r>
  </si>
  <si>
    <r>
      <rPr>
        <b/>
        <sz val="10"/>
        <color indexed="8"/>
        <rFont val="Calibri"/>
        <family val="2"/>
        <scheme val="minor"/>
      </rPr>
      <t>Operating income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</si>
  <si>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t>Loss (gain) on monetary position in inflationary subsidiaries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</si>
  <si>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</si>
  <si>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t>As Reported</t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</si>
  <si>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</si>
  <si>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r>
      <t xml:space="preserve">Operating income 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</si>
  <si>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 xml:space="preserve">Non Operative equity method (gain) loss in associates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</si>
  <si>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 xml:space="preserve">Operating income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</si>
  <si>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(4)</t>
    </r>
  </si>
  <si>
    <t>Depreciation, amortization &amp; other operating non-cash charges</t>
  </si>
  <si>
    <t>Mexico</t>
  </si>
  <si>
    <t>Central America</t>
  </si>
  <si>
    <t>Mexico and Central America</t>
  </si>
  <si>
    <t>Argentina</t>
  </si>
  <si>
    <t>Uruguay</t>
  </si>
  <si>
    <t>Venezuela</t>
  </si>
  <si>
    <t xml:space="preserve"> -</t>
  </si>
  <si>
    <t>-</t>
  </si>
  <si>
    <t>Brazil</t>
  </si>
  <si>
    <t xml:space="preserve"> - </t>
  </si>
  <si>
    <t>Brazil (4)</t>
  </si>
  <si>
    <t>Cash, cash equivalents and marketable securities</t>
  </si>
  <si>
    <t>Total accounts receivable</t>
  </si>
  <si>
    <t>Inventories</t>
  </si>
  <si>
    <t>Other current assets</t>
  </si>
  <si>
    <t>Total current assets</t>
  </si>
  <si>
    <t>Property, plant and equipment</t>
  </si>
  <si>
    <t>Accumulated depreciation</t>
  </si>
  <si>
    <t>Total property, plant and equipment, net</t>
  </si>
  <si>
    <t>Right of use assets</t>
  </si>
  <si>
    <t>Investment in shares</t>
  </si>
  <si>
    <t>Other non-current assets</t>
  </si>
  <si>
    <t>Total Assets</t>
  </si>
  <si>
    <t>Short-term bank loans and notes payable</t>
  </si>
  <si>
    <t>Suppliers</t>
  </si>
  <si>
    <t>Short-term leasing Liabilities</t>
  </si>
  <si>
    <t>Other current liabilities</t>
  </si>
  <si>
    <t>Total current liabilities</t>
  </si>
  <si>
    <t>Long-term bank loans and notes payable</t>
  </si>
  <si>
    <t>Long Term Leasing Liabilities</t>
  </si>
  <si>
    <t>Other long-term liabilities</t>
  </si>
  <si>
    <t>Total liabilities</t>
  </si>
  <si>
    <t>Total controlling interest</t>
  </si>
  <si>
    <t>Total equity</t>
  </si>
  <si>
    <t>Total Liabilities and Equity</t>
  </si>
  <si>
    <t>CAM South</t>
  </si>
  <si>
    <t>Guatemala</t>
  </si>
  <si>
    <r>
      <t xml:space="preserve">Δ% Comparable </t>
    </r>
    <r>
      <rPr>
        <b/>
        <vertAlign val="superscript"/>
        <sz val="8"/>
        <color rgb="FF404040"/>
        <rFont val="Calibri"/>
        <family val="2"/>
        <scheme val="minor"/>
      </rPr>
      <t>(7)</t>
    </r>
  </si>
  <si>
    <r>
      <t xml:space="preserve">Δ% Comparable </t>
    </r>
    <r>
      <rPr>
        <b/>
        <vertAlign val="superscript"/>
        <sz val="9"/>
        <color rgb="FF404040"/>
        <rFont val="Calibri"/>
        <family val="2"/>
        <scheme val="minor"/>
      </rPr>
      <t>(6)</t>
    </r>
  </si>
  <si>
    <r>
      <t xml:space="preserve">Inflation </t>
    </r>
    <r>
      <rPr>
        <b/>
        <vertAlign val="superscript"/>
        <sz val="10"/>
        <color theme="0"/>
        <rFont val="Trebuchet MS"/>
        <family val="2"/>
      </rPr>
      <t>(1)</t>
    </r>
  </si>
  <si>
    <r>
      <t xml:space="preserve">Average Exchange Rates for each period </t>
    </r>
    <r>
      <rPr>
        <b/>
        <vertAlign val="superscript"/>
        <sz val="9"/>
        <color theme="0"/>
        <rFont val="Trebuchet MS"/>
        <family val="2"/>
      </rPr>
      <t>(2)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</si>
  <si>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Total debt / (total debt + shareholders' equity)</t>
    </r>
  </si>
  <si>
    <t>2Q 2023</t>
  </si>
  <si>
    <t>FINANCIAL SUMMARY FOR THE SECOND QUARTER RESULTS</t>
  </si>
  <si>
    <t>For the Second Quarter of:</t>
  </si>
  <si>
    <t>Jun-23</t>
  </si>
  <si>
    <t>YTD 2023</t>
  </si>
  <si>
    <t>For the First Six Months of:</t>
  </si>
  <si>
    <t xml:space="preserve">CONSOLIDATED FIRST SIX MONTHS RESULTS </t>
  </si>
  <si>
    <t xml:space="preserve">CONSOLIDATED SECOND QUARTER RESULTS </t>
  </si>
  <si>
    <t>YTD</t>
  </si>
  <si>
    <t>YTD 23</t>
  </si>
  <si>
    <t>YTD- VOLUME, TRANSACTIONS &amp; REVENUES</t>
  </si>
  <si>
    <r>
      <t>CAPEX</t>
    </r>
    <r>
      <rPr>
        <vertAlign val="superscript"/>
        <sz val="8"/>
        <rFont val="Calibri"/>
        <family val="2"/>
        <scheme val="minor"/>
      </rPr>
      <t>(8)</t>
    </r>
  </si>
  <si>
    <t>Year to Date Exchange Rate                                             (Local Currency per USD)</t>
  </si>
  <si>
    <t>Mar-23</t>
  </si>
  <si>
    <t>2Q24</t>
  </si>
  <si>
    <t>YTD 2024</t>
  </si>
  <si>
    <t>2Q 2024</t>
  </si>
  <si>
    <r>
      <t xml:space="preserve">Adj. EBITDA </t>
    </r>
    <r>
      <rPr>
        <vertAlign val="superscript"/>
        <sz val="10"/>
        <rFont val="Calibri"/>
        <family val="2"/>
        <scheme val="minor"/>
      </rPr>
      <t>(2)</t>
    </r>
  </si>
  <si>
    <r>
      <t xml:space="preserve">Adj. EBITDA </t>
    </r>
    <r>
      <rPr>
        <vertAlign val="superscript"/>
        <sz val="10"/>
        <color rgb="FF000000"/>
        <rFont val="Calibri"/>
        <family val="2"/>
        <scheme val="minor"/>
      </rPr>
      <t>(2)</t>
    </r>
  </si>
  <si>
    <t xml:space="preserve"> Jun-24</t>
  </si>
  <si>
    <t xml:space="preserve"> Dec-23</t>
  </si>
  <si>
    <t xml:space="preserve">        June 30, 2024</t>
  </si>
  <si>
    <t>FY 2023</t>
  </si>
  <si>
    <r>
      <t xml:space="preserve">Net debt including effect of hedges / Adj. EBITDA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</si>
  <si>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Adj. EBITDA/ Interest expense, net </t>
    </r>
    <r>
      <rPr>
        <vertAlign val="superscript"/>
        <sz val="12"/>
        <color rgb="FF000000"/>
        <rFont val="Calibri"/>
        <family val="2"/>
        <scheme val="minor"/>
      </rPr>
      <t>(1)</t>
    </r>
  </si>
  <si>
    <t>Adj. EBITDA &amp; CAPEX</t>
  </si>
  <si>
    <r>
      <t xml:space="preserve">Adj. EBITDA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</si>
  <si>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 xml:space="preserve">Adj. EBITDA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</si>
  <si>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r>
      <t>Adj. EBITDA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(4)(5)</t>
    </r>
  </si>
  <si>
    <t>2Q32</t>
  </si>
  <si>
    <t>YTD 24</t>
  </si>
  <si>
    <t>Jun-24</t>
  </si>
  <si>
    <t>Mar-24</t>
  </si>
  <si>
    <t xml:space="preserve">Mexico </t>
  </si>
  <si>
    <r>
      <t xml:space="preserve">Brazil </t>
    </r>
    <r>
      <rPr>
        <vertAlign val="superscript"/>
        <sz val="12"/>
        <rFont val="Calibri"/>
        <family val="2"/>
        <scheme val="minor"/>
      </rPr>
      <t>(3)</t>
    </r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</si>
  <si>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Volume and transactions in Brazil do not include beer</t>
    </r>
  </si>
  <si>
    <t>Argentine Pesos</t>
  </si>
  <si>
    <r>
      <rPr>
        <i/>
        <vertAlign val="superscript"/>
        <sz val="10"/>
        <rFont val="Calibri"/>
        <family val="2"/>
        <scheme val="minor"/>
      </rPr>
      <t>(4)</t>
    </r>
    <r>
      <rPr>
        <i/>
        <sz val="10"/>
        <rFont val="Calibri"/>
        <family val="2"/>
        <scheme val="minor"/>
      </rPr>
      <t xml:space="preserve"> Brazil includes beer revenues of Ps. 1,033.1 million for the second quarter of 2024 and Ps. 1,511.3 million for the same period of the previous year. </t>
    </r>
  </si>
  <si>
    <r>
      <rPr>
        <i/>
        <vertAlign val="superscript"/>
        <sz val="10"/>
        <rFont val="Calibri"/>
        <family val="2"/>
        <scheme val="minor"/>
      </rPr>
      <t>(4)</t>
    </r>
    <r>
      <rPr>
        <i/>
        <sz val="10"/>
        <rFont val="Calibri"/>
        <family val="2"/>
        <scheme val="minor"/>
      </rPr>
      <t xml:space="preserve"> Brazil includes beer revenues of Ps. 2,529.1 million for the first six months of 2024 and Ps. 2,961.0 million for the same period of the previous year. </t>
    </r>
  </si>
  <si>
    <t>(1) 	Except volume and average price per unit case figures.</t>
  </si>
  <si>
    <t>(2)	Please refer to page 15 for revenue breakdown.</t>
  </si>
  <si>
    <t xml:space="preserve">(3)	Includes equity method in Jugos del Valle and Leão Alimentos, among others. </t>
  </si>
  <si>
    <t>(4)	Includes equity method in PIASA, IEQSA, Beta San Miguel, IMER, and KSP Participacoes, among others.</t>
  </si>
  <si>
    <t>(5)	The operating income and Adjusted EBITDA lines are presented as non-GAAP measures for the convenience of the reader.</t>
  </si>
  <si>
    <t>(6)	Adjusted EBITDA = operating income + depreciation, amortization &amp; other operating non-cash charges.</t>
  </si>
  <si>
    <t>(7)	Please refer to page 10 for our definition of “comparable” and a description of the factors affecting the comparability of our financial and operating performance.</t>
  </si>
  <si>
    <t>(8)	As of June 30, 2024, the investment in fixed assets effectively paid is equivalent to Ps. 9,422 million.</t>
  </si>
  <si>
    <r>
      <t>(1)</t>
    </r>
    <r>
      <rPr>
        <sz val="8"/>
        <color indexed="63"/>
        <rFont val="Calibri"/>
        <family val="2"/>
        <scheme val="minor"/>
      </rPr>
      <t xml:space="preserve"> 	Except volume and average price per unit case figures.</t>
    </r>
  </si>
  <si>
    <t xml:space="preserve"> (3)	Includes equity method in Jugos del Valle, among others</t>
  </si>
  <si>
    <t>(4)	The operating income and Adjusted EBITDA lines are presented as non-GAAP measures for the convenience of the reader.</t>
  </si>
  <si>
    <t>(5)	Adjusted EBITDA = operating income + depreciation, amortization &amp; other operating non-cash charges.</t>
  </si>
  <si>
    <r>
      <t>(2)</t>
    </r>
    <r>
      <rPr>
        <sz val="8"/>
        <color indexed="63"/>
        <rFont val="Calibri"/>
        <family val="2"/>
        <scheme val="minor"/>
      </rPr>
      <t xml:space="preserve"> 	Please refer to page 15 for revenue breakdown.</t>
    </r>
  </si>
  <si>
    <t xml:space="preserve">(6)	Please refer to page 10 for our definition of “comparable” and a description of the factors affecting the comparability of our financial and operating performance. </t>
  </si>
  <si>
    <t>(3)	Includes equity method in Leão Alimentos, among others.</t>
  </si>
  <si>
    <t xml:space="preserve">(6)	Please refer to page 10 for our definition of “comparable” and a description of the factors affecting the comparability of our financial and operating performance.  </t>
  </si>
  <si>
    <t>(2)Please refer to page 15 for revenue breakdown.</t>
  </si>
  <si>
    <t>Costa Rica</t>
  </si>
  <si>
    <t>Nicaragua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</si>
</sst>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-* #,##0_-;\-* #,##0_-;_-* &quot;-&quot;??_-;_-@_-"/>
    <numFmt numFmtId="171" formatCode="[$-409]mmm\-yy;@"/>
    <numFmt numFmtId="172" formatCode="#,##0.0_);\(#,##0.0\)"/>
    <numFmt numFmtId="173" formatCode="0.0%;\(0.0%\)"/>
  </numFmts>
  <fonts count="1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850026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rgb="FF393943"/>
      <name val="Calibri"/>
      <family val="2"/>
    </font>
    <font>
      <sz val="7.7"/>
      <name val="Calibri"/>
      <family val="2"/>
    </font>
    <font>
      <sz val="7"/>
      <name val="Calibri"/>
      <family val="2"/>
    </font>
    <font>
      <sz val="10"/>
      <name val="Calibri"/>
      <family val="2"/>
      <scheme val="minor"/>
    </font>
    <font>
      <b/>
      <sz val="8"/>
      <color rgb="FFC00000"/>
      <name val="Calibri"/>
      <family val="2"/>
      <scheme val="minor"/>
    </font>
    <font>
      <vertAlign val="superscript"/>
      <sz val="10.5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i/>
      <sz val="9"/>
      <color indexed="12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.5"/>
      <color rgb="FF393943"/>
      <name val="Calibri"/>
      <family val="2"/>
      <scheme val="minor"/>
    </font>
    <font>
      <b/>
      <vertAlign val="superscript"/>
      <sz val="10.5"/>
      <color rgb="FF39394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.5"/>
      <color rgb="FFC0000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vertAlign val="superscript"/>
      <sz val="8"/>
      <color indexed="63"/>
      <name val="Calibri"/>
      <family val="2"/>
      <scheme val="minor"/>
    </font>
    <font>
      <sz val="8"/>
      <color indexed="63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sz val="12"/>
      <color rgb="FF404040"/>
      <name val="Calibri"/>
      <family val="2"/>
      <scheme val="minor"/>
    </font>
    <font>
      <b/>
      <sz val="8"/>
      <color rgb="FF404040"/>
      <name val="Calibri"/>
      <family val="2"/>
      <scheme val="minor"/>
    </font>
    <font>
      <b/>
      <vertAlign val="superscript"/>
      <sz val="8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vertAlign val="superscript"/>
      <sz val="9"/>
      <color rgb="FF40404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8"/>
      <color theme="0"/>
      <name val="Trebuchet MS"/>
      <family val="2"/>
    </font>
    <font>
      <b/>
      <sz val="12"/>
      <color theme="0"/>
      <name val="Trade Gothic Next"/>
      <family val="2"/>
    </font>
    <font>
      <b/>
      <sz val="14"/>
      <color theme="0"/>
      <name val="Trebuchet MS"/>
      <family val="2"/>
    </font>
    <font>
      <b/>
      <sz val="9"/>
      <color theme="0"/>
      <name val="Trebuchet MS"/>
      <family val="2"/>
    </font>
    <font>
      <b/>
      <vertAlign val="superscript"/>
      <sz val="10"/>
      <color theme="0"/>
      <name val="Trebuchet MS"/>
      <family val="2"/>
    </font>
    <font>
      <b/>
      <vertAlign val="superscript"/>
      <sz val="9"/>
      <color theme="0"/>
      <name val="Trebuchet MS"/>
      <family val="2"/>
    </font>
    <font>
      <sz val="8"/>
      <color indexed="10"/>
      <name val="Calibri"/>
      <family val="2"/>
      <scheme val="minor"/>
    </font>
    <font>
      <b/>
      <sz val="12"/>
      <color indexed="12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vertAlign val="superscript"/>
      <sz val="12"/>
      <color indexed="6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 style="medium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/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medium">
        <color rgb="FFC00000"/>
      </bottom>
      <diagonal/>
    </border>
    <border>
      <left/>
      <right/>
      <top style="thin">
        <color rgb="FF404040"/>
      </top>
      <bottom style="medium">
        <color rgb="FF404040"/>
      </bottom>
      <diagonal/>
    </border>
    <border>
      <left/>
      <right/>
      <top/>
      <bottom style="medium">
        <color rgb="FF404040"/>
      </bottom>
      <diagonal/>
    </border>
    <border>
      <left/>
      <right/>
      <top style="medium">
        <color rgb="FFC00000"/>
      </top>
      <bottom style="medium">
        <color rgb="FF404040"/>
      </bottom>
      <diagonal/>
    </border>
    <border>
      <left/>
      <right/>
      <top style="medium">
        <color rgb="FF404040"/>
      </top>
      <bottom/>
      <diagonal/>
    </border>
    <border>
      <left/>
      <right/>
      <top/>
      <bottom style="thin">
        <color rgb="FF404040"/>
      </bottom>
      <diagonal/>
    </border>
    <border>
      <left/>
      <right/>
      <top/>
      <bottom style="dotted">
        <color rgb="FFC00000"/>
      </bottom>
      <diagonal/>
    </border>
    <border>
      <left/>
      <right/>
      <top style="dotted">
        <color rgb="FFC00000"/>
      </top>
      <bottom style="thin">
        <color rgb="FF40404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n">
        <color rgb="FF404040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dotted">
        <color rgb="FFC00000"/>
      </top>
      <bottom style="medium">
        <color rgb="FF40404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C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rgb="FFC00000"/>
      </bottom>
      <diagonal/>
    </border>
  </borders>
  <cellStyleXfs count="1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  <xf numFmtId="40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6">
    <xf numFmtId="0" fontId="0" fillId="0" borderId="0" xfId="0"/>
    <xf numFmtId="0" fontId="11" fillId="2" borderId="0" xfId="0" applyFont="1" applyFill="1" applyAlignment="1">
      <alignment wrapText="1" shrinkToFit="1"/>
    </xf>
    <xf numFmtId="0" fontId="13" fillId="2" borderId="0" xfId="0" applyFont="1" applyFill="1" applyAlignment="1">
      <alignment horizontal="centerContinuous" vertical="center" wrapText="1" shrinkToFit="1"/>
    </xf>
    <xf numFmtId="0" fontId="11" fillId="2" borderId="0" xfId="0" applyFont="1" applyFill="1" applyAlignment="1">
      <alignment vertical="center" wrapText="1" shrinkToFit="1"/>
    </xf>
    <xf numFmtId="0" fontId="13" fillId="2" borderId="0" xfId="0" applyFont="1" applyFill="1" applyAlignment="1">
      <alignment horizontal="right" vertical="center" wrapText="1" shrinkToFit="1"/>
    </xf>
    <xf numFmtId="0" fontId="13" fillId="2" borderId="0" xfId="0" applyFont="1" applyFill="1" applyAlignment="1">
      <alignment horizontal="centerContinuous" vertical="center" wrapText="1"/>
    </xf>
    <xf numFmtId="0" fontId="13" fillId="2" borderId="0" xfId="3" quotePrefix="1" applyFont="1" applyFill="1" applyAlignment="1">
      <alignment horizontal="left" vertical="center" wrapText="1"/>
    </xf>
    <xf numFmtId="0" fontId="13" fillId="2" borderId="0" xfId="3" quotePrefix="1" applyFont="1" applyFill="1" applyAlignment="1">
      <alignment horizontal="left" vertical="center" wrapText="1" shrinkToFit="1"/>
    </xf>
    <xf numFmtId="0" fontId="13" fillId="2" borderId="0" xfId="3" applyFont="1" applyFill="1" applyAlignment="1">
      <alignment horizontal="left" vertical="center" wrapText="1" shrinkToFit="1"/>
    </xf>
    <xf numFmtId="0" fontId="16" fillId="2" borderId="0" xfId="0" applyFont="1" applyFill="1" applyAlignment="1">
      <alignment vertical="center" wrapText="1" shrinkToFit="1"/>
    </xf>
    <xf numFmtId="166" fontId="11" fillId="2" borderId="0" xfId="1" applyNumberFormat="1" applyFont="1" applyFill="1" applyBorder="1" applyAlignment="1">
      <alignment horizontal="right" vertical="center" wrapText="1" shrinkToFit="1"/>
    </xf>
    <xf numFmtId="166" fontId="11" fillId="7" borderId="1" xfId="1" applyNumberFormat="1" applyFont="1" applyFill="1" applyBorder="1" applyAlignment="1">
      <alignment horizontal="right" vertical="center" wrapText="1" shrinkToFit="1"/>
    </xf>
    <xf numFmtId="166" fontId="11" fillId="7" borderId="0" xfId="1" applyNumberFormat="1" applyFont="1" applyFill="1" applyBorder="1" applyAlignment="1">
      <alignment horizontal="right" vertical="center" wrapText="1" shrinkToFit="1"/>
    </xf>
    <xf numFmtId="0" fontId="16" fillId="2" borderId="0" xfId="0" applyFont="1" applyFill="1" applyAlignment="1">
      <alignment horizontal="left" vertical="center" wrapText="1" shrinkToFit="1"/>
    </xf>
    <xf numFmtId="166" fontId="13" fillId="7" borderId="0" xfId="1" applyNumberFormat="1" applyFont="1" applyFill="1" applyBorder="1" applyAlignment="1">
      <alignment horizontal="right" vertical="center" wrapText="1" shrinkToFit="1"/>
    </xf>
    <xf numFmtId="0" fontId="16" fillId="3" borderId="0" xfId="0" applyFont="1" applyFill="1" applyAlignment="1">
      <alignment vertical="center" wrapText="1"/>
    </xf>
    <xf numFmtId="0" fontId="16" fillId="3" borderId="0" xfId="0" applyFont="1" applyFill="1" applyAlignment="1">
      <alignment vertical="center" wrapText="1" shrinkToFit="1"/>
    </xf>
    <xf numFmtId="167" fontId="20" fillId="2" borderId="0" xfId="2" applyNumberFormat="1" applyFont="1" applyFill="1" applyBorder="1" applyAlignment="1">
      <alignment horizontal="right" vertical="center" wrapText="1" shrinkToFit="1"/>
    </xf>
    <xf numFmtId="165" fontId="16" fillId="2" borderId="0" xfId="1" applyNumberFormat="1" applyFont="1" applyFill="1" applyBorder="1" applyAlignment="1">
      <alignment horizontal="right" vertical="center" wrapText="1" shrinkToFit="1"/>
    </xf>
    <xf numFmtId="166" fontId="10" fillId="2" borderId="0" xfId="1" applyNumberFormat="1" applyFont="1" applyFill="1" applyBorder="1" applyAlignment="1">
      <alignment horizontal="right" vertical="center" wrapText="1" shrinkToFit="1"/>
    </xf>
    <xf numFmtId="0" fontId="13" fillId="2" borderId="0" xfId="3" applyFont="1" applyFill="1" applyAlignment="1">
      <alignment horizontal="left" vertical="center" wrapText="1"/>
    </xf>
    <xf numFmtId="166" fontId="11" fillId="2" borderId="3" xfId="1" applyNumberFormat="1" applyFont="1" applyFill="1" applyBorder="1" applyAlignment="1">
      <alignment horizontal="right" vertical="center" wrapText="1" shrinkToFit="1"/>
    </xf>
    <xf numFmtId="166" fontId="11" fillId="7" borderId="3" xfId="1" applyNumberFormat="1" applyFont="1" applyFill="1" applyBorder="1" applyAlignment="1">
      <alignment horizontal="right" vertical="center" wrapText="1" shrinkToFit="1"/>
    </xf>
    <xf numFmtId="166" fontId="11" fillId="2" borderId="4" xfId="1" applyNumberFormat="1" applyFont="1" applyFill="1" applyBorder="1" applyAlignment="1">
      <alignment horizontal="right" vertical="center" wrapText="1" shrinkToFit="1"/>
    </xf>
    <xf numFmtId="166" fontId="11" fillId="7" borderId="5" xfId="1" applyNumberFormat="1" applyFont="1" applyFill="1" applyBorder="1" applyAlignment="1">
      <alignment horizontal="right" vertical="center" wrapText="1" shrinkToFit="1"/>
    </xf>
    <xf numFmtId="0" fontId="21" fillId="0" borderId="0" xfId="0" applyFont="1" applyAlignment="1">
      <alignment vertical="center" wrapText="1" shrinkToFit="1"/>
    </xf>
    <xf numFmtId="166" fontId="10" fillId="2" borderId="0" xfId="1" applyNumberFormat="1" applyFont="1" applyFill="1" applyBorder="1" applyAlignment="1">
      <alignment horizontal="centerContinuous" vertical="center"/>
    </xf>
    <xf numFmtId="0" fontId="11" fillId="2" borderId="0" xfId="0" applyFont="1" applyFill="1"/>
    <xf numFmtId="0" fontId="3" fillId="2" borderId="0" xfId="0" applyFont="1" applyFill="1" applyAlignment="1">
      <alignment vertical="center"/>
    </xf>
    <xf numFmtId="165" fontId="11" fillId="2" borderId="0" xfId="1" applyNumberFormat="1" applyFont="1" applyFill="1" applyBorder="1" applyAlignment="1">
      <alignment vertical="center"/>
    </xf>
    <xf numFmtId="167" fontId="11" fillId="2" borderId="0" xfId="2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>
      <alignment horizontal="centerContinuous" vertical="center"/>
    </xf>
    <xf numFmtId="165" fontId="10" fillId="2" borderId="0" xfId="0" applyNumberFormat="1" applyFont="1" applyFill="1" applyAlignment="1">
      <alignment horizontal="centerContinuous" vertical="center"/>
    </xf>
    <xf numFmtId="166" fontId="11" fillId="3" borderId="0" xfId="1" applyNumberFormat="1" applyFont="1" applyFill="1" applyBorder="1"/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6" fillId="2" borderId="0" xfId="0" quotePrefix="1" applyFont="1" applyFill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1" fillId="2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166" fontId="11" fillId="3" borderId="0" xfId="1" applyNumberFormat="1" applyFont="1" applyFill="1" applyBorder="1" applyAlignment="1">
      <alignment horizontal="right" vertical="center" wrapText="1" shrinkToFit="1"/>
    </xf>
    <xf numFmtId="0" fontId="11" fillId="3" borderId="0" xfId="0" applyFont="1" applyFill="1" applyAlignment="1">
      <alignment vertical="center" wrapText="1" shrinkToFit="1"/>
    </xf>
    <xf numFmtId="164" fontId="16" fillId="2" borderId="0" xfId="1" applyFont="1" applyFill="1" applyBorder="1" applyAlignment="1">
      <alignment horizontal="right" vertical="center" wrapText="1" shrinkToFit="1"/>
    </xf>
    <xf numFmtId="0" fontId="11" fillId="2" borderId="0" xfId="3" applyFont="1" applyFill="1" applyAlignment="1">
      <alignment vertical="center" wrapText="1" shrinkToFit="1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165" fontId="16" fillId="2" borderId="0" xfId="1" applyNumberFormat="1" applyFont="1" applyFill="1" applyBorder="1" applyAlignment="1">
      <alignment horizontal="right" vertical="center"/>
    </xf>
    <xf numFmtId="0" fontId="11" fillId="2" borderId="0" xfId="3" applyFont="1" applyFill="1" applyAlignment="1">
      <alignment horizontal="right" vertical="center" wrapText="1" shrinkToFit="1"/>
    </xf>
    <xf numFmtId="0" fontId="11" fillId="0" borderId="5" xfId="0" applyFont="1" applyBorder="1" applyAlignment="1">
      <alignment vertical="center"/>
    </xf>
    <xf numFmtId="165" fontId="11" fillId="3" borderId="0" xfId="1" applyNumberFormat="1" applyFont="1" applyFill="1" applyBorder="1"/>
    <xf numFmtId="0" fontId="11" fillId="2" borderId="0" xfId="3" applyFont="1" applyFill="1" applyAlignment="1">
      <alignment horizontal="left" wrapText="1"/>
    </xf>
    <xf numFmtId="166" fontId="16" fillId="3" borderId="0" xfId="1" applyNumberFormat="1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1" fillId="3" borderId="0" xfId="3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10" fillId="3" borderId="0" xfId="6" applyFont="1" applyFill="1" applyAlignment="1">
      <alignment vertical="center"/>
    </xf>
    <xf numFmtId="165" fontId="11" fillId="3" borderId="0" xfId="1" applyNumberFormat="1" applyFont="1" applyFill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23" fillId="2" borderId="0" xfId="3" applyFont="1" applyFill="1" applyAlignment="1">
      <alignment horizontal="left" vertical="center"/>
    </xf>
    <xf numFmtId="0" fontId="29" fillId="2" borderId="0" xfId="0" applyFont="1" applyFill="1" applyAlignment="1">
      <alignment vertical="center"/>
    </xf>
    <xf numFmtId="165" fontId="29" fillId="2" borderId="0" xfId="0" applyNumberFormat="1" applyFont="1" applyFill="1" applyAlignment="1">
      <alignment vertical="center"/>
    </xf>
    <xf numFmtId="0" fontId="23" fillId="2" borderId="0" xfId="3" applyFont="1" applyFill="1" applyAlignment="1">
      <alignment horizontal="right" vertical="center"/>
    </xf>
    <xf numFmtId="0" fontId="21" fillId="6" borderId="0" xfId="0" applyFont="1" applyFill="1" applyAlignment="1">
      <alignment vertical="center" wrapText="1" shrinkToFit="1"/>
    </xf>
    <xf numFmtId="0" fontId="31" fillId="3" borderId="5" xfId="0" applyFont="1" applyFill="1" applyBorder="1" applyAlignment="1">
      <alignment vertical="center"/>
    </xf>
    <xf numFmtId="0" fontId="21" fillId="0" borderId="0" xfId="0" applyFont="1" applyAlignment="1">
      <alignment horizontal="right" vertical="center" wrapText="1" shrinkToFit="1"/>
    </xf>
    <xf numFmtId="0" fontId="23" fillId="2" borderId="0" xfId="0" applyFont="1" applyFill="1" applyAlignment="1">
      <alignment horizontal="right" vertical="center" wrapText="1"/>
    </xf>
    <xf numFmtId="165" fontId="10" fillId="2" borderId="0" xfId="1" applyNumberFormat="1" applyFont="1" applyFill="1" applyBorder="1" applyAlignment="1">
      <alignment horizontal="right" vertical="center"/>
    </xf>
    <xf numFmtId="166" fontId="10" fillId="2" borderId="0" xfId="1" applyNumberFormat="1" applyFont="1" applyFill="1" applyBorder="1" applyAlignment="1">
      <alignment horizontal="right" vertical="center"/>
    </xf>
    <xf numFmtId="167" fontId="16" fillId="2" borderId="0" xfId="2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13" fillId="2" borderId="0" xfId="3" applyFont="1" applyFill="1" applyAlignment="1">
      <alignment horizontal="right" vertical="center"/>
    </xf>
    <xf numFmtId="0" fontId="11" fillId="2" borderId="0" xfId="3" applyFont="1" applyFill="1" applyAlignment="1">
      <alignment horizontal="right" vertical="center"/>
    </xf>
    <xf numFmtId="0" fontId="19" fillId="3" borderId="5" xfId="0" applyFont="1" applyFill="1" applyBorder="1" applyAlignment="1">
      <alignment horizontal="right" vertical="center" wrapText="1" shrinkToFit="1"/>
    </xf>
    <xf numFmtId="166" fontId="11" fillId="3" borderId="5" xfId="1" applyNumberFormat="1" applyFont="1" applyFill="1" applyBorder="1" applyAlignment="1">
      <alignment horizontal="right" vertical="center" wrapText="1" shrinkToFit="1"/>
    </xf>
    <xf numFmtId="165" fontId="10" fillId="2" borderId="0" xfId="1" applyNumberFormat="1" applyFont="1" applyFill="1" applyBorder="1" applyAlignment="1">
      <alignment horizontal="right" vertical="center" wrapText="1" shrinkToFit="1"/>
    </xf>
    <xf numFmtId="167" fontId="16" fillId="2" borderId="0" xfId="2" applyNumberFormat="1" applyFont="1" applyFill="1" applyBorder="1" applyAlignment="1">
      <alignment horizontal="right" vertical="center" wrapText="1" shrinkToFit="1"/>
    </xf>
    <xf numFmtId="0" fontId="11" fillId="7" borderId="0" xfId="0" applyFont="1" applyFill="1" applyAlignment="1">
      <alignment horizontal="right" vertical="center" wrapText="1" shrinkToFit="1"/>
    </xf>
    <xf numFmtId="0" fontId="19" fillId="3" borderId="0" xfId="0" applyFont="1" applyFill="1" applyAlignment="1">
      <alignment horizontal="right" vertical="center" wrapText="1" shrinkToFit="1"/>
    </xf>
    <xf numFmtId="169" fontId="19" fillId="3" borderId="0" xfId="0" applyNumberFormat="1" applyFont="1" applyFill="1" applyAlignment="1">
      <alignment horizontal="right" vertical="center" wrapText="1" shrinkToFit="1"/>
    </xf>
    <xf numFmtId="37" fontId="13" fillId="7" borderId="0" xfId="0" applyNumberFormat="1" applyFont="1" applyFill="1" applyAlignment="1">
      <alignment horizontal="right" vertical="center" wrapText="1" shrinkToFit="1"/>
    </xf>
    <xf numFmtId="0" fontId="19" fillId="7" borderId="0" xfId="0" applyFont="1" applyFill="1" applyAlignment="1">
      <alignment horizontal="right" vertical="center" wrapText="1" shrinkToFit="1"/>
    </xf>
    <xf numFmtId="172" fontId="11" fillId="7" borderId="0" xfId="5" applyNumberFormat="1" applyFont="1" applyFill="1" applyBorder="1" applyAlignment="1">
      <alignment horizontal="right" vertical="center" wrapText="1" shrinkToFit="1"/>
    </xf>
    <xf numFmtId="0" fontId="11" fillId="3" borderId="0" xfId="0" applyFont="1" applyFill="1" applyAlignment="1">
      <alignment horizontal="right" vertical="center" wrapText="1" shrinkToFit="1"/>
    </xf>
    <xf numFmtId="172" fontId="11" fillId="3" borderId="0" xfId="5" applyNumberFormat="1" applyFont="1" applyFill="1" applyBorder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23" fillId="2" borderId="0" xfId="3" applyFont="1" applyFill="1" applyAlignment="1">
      <alignment horizontal="left" vertical="center" wrapText="1" shrinkToFit="1"/>
    </xf>
    <xf numFmtId="0" fontId="16" fillId="7" borderId="3" xfId="0" applyFont="1" applyFill="1" applyBorder="1" applyAlignment="1">
      <alignment vertical="center" wrapText="1" shrinkToFit="1"/>
    </xf>
    <xf numFmtId="0" fontId="16" fillId="2" borderId="4" xfId="0" applyFont="1" applyFill="1" applyBorder="1" applyAlignment="1">
      <alignment vertical="center" wrapText="1" shrinkToFit="1"/>
    </xf>
    <xf numFmtId="0" fontId="16" fillId="7" borderId="0" xfId="0" applyFont="1" applyFill="1" applyAlignment="1">
      <alignment horizontal="left" vertical="center" wrapText="1" shrinkToFit="1"/>
    </xf>
    <xf numFmtId="0" fontId="16" fillId="3" borderId="4" xfId="0" applyFont="1" applyFill="1" applyBorder="1" applyAlignment="1">
      <alignment horizontal="left" vertical="center" wrapText="1" shrinkToFit="1"/>
    </xf>
    <xf numFmtId="0" fontId="11" fillId="7" borderId="0" xfId="0" applyFont="1" applyFill="1" applyAlignment="1">
      <alignment vertical="center" wrapText="1" shrinkToFit="1"/>
    </xf>
    <xf numFmtId="0" fontId="16" fillId="2" borderId="3" xfId="0" applyFont="1" applyFill="1" applyBorder="1" applyAlignment="1">
      <alignment vertical="center" wrapText="1" shrinkToFit="1"/>
    </xf>
    <xf numFmtId="0" fontId="16" fillId="7" borderId="0" xfId="0" applyFont="1" applyFill="1" applyAlignment="1">
      <alignment vertical="center" wrapText="1" shrinkToFit="1"/>
    </xf>
    <xf numFmtId="0" fontId="11" fillId="0" borderId="5" xfId="0" applyFont="1" applyBorder="1" applyAlignment="1">
      <alignment vertical="center" wrapText="1" shrinkToFit="1"/>
    </xf>
    <xf numFmtId="0" fontId="13" fillId="2" borderId="0" xfId="4" applyFont="1" applyFill="1" applyAlignment="1">
      <alignment vertical="center" wrapText="1" shrinkToFit="1"/>
    </xf>
    <xf numFmtId="0" fontId="16" fillId="3" borderId="0" xfId="0" quotePrefix="1" applyFont="1" applyFill="1" applyAlignment="1">
      <alignment horizontal="left" vertical="center" wrapText="1" shrinkToFit="1"/>
    </xf>
    <xf numFmtId="0" fontId="10" fillId="3" borderId="0" xfId="6" applyFont="1" applyFill="1" applyAlignment="1">
      <alignment vertical="center" wrapText="1" shrinkToFit="1"/>
    </xf>
    <xf numFmtId="0" fontId="17" fillId="2" borderId="0" xfId="0" applyFont="1" applyFill="1" applyAlignment="1">
      <alignment horizontal="left" vertical="center" wrapText="1" shrinkToFit="1"/>
    </xf>
    <xf numFmtId="0" fontId="13" fillId="7" borderId="0" xfId="0" applyFont="1" applyFill="1" applyAlignment="1">
      <alignment horizontal="right" vertical="center" wrapText="1" shrinkToFit="1"/>
    </xf>
    <xf numFmtId="172" fontId="13" fillId="7" borderId="0" xfId="5" applyNumberFormat="1" applyFont="1" applyFill="1" applyBorder="1" applyAlignment="1">
      <alignment horizontal="right" vertical="center" wrapText="1" shrinkToFit="1"/>
    </xf>
    <xf numFmtId="0" fontId="11" fillId="7" borderId="0" xfId="0" applyFont="1" applyFill="1" applyAlignment="1">
      <alignment horizontal="left" vertical="center" wrapText="1" indent="1" shrinkToFit="1"/>
    </xf>
    <xf numFmtId="0" fontId="11" fillId="3" borderId="0" xfId="0" applyFont="1" applyFill="1" applyAlignment="1">
      <alignment horizontal="left" vertical="center" wrapText="1" indent="1" shrinkToFit="1"/>
    </xf>
    <xf numFmtId="0" fontId="11" fillId="7" borderId="5" xfId="0" applyFont="1" applyFill="1" applyBorder="1" applyAlignment="1">
      <alignment horizontal="left" vertical="center" wrapText="1" indent="1" shrinkToFit="1"/>
    </xf>
    <xf numFmtId="0" fontId="10" fillId="7" borderId="0" xfId="0" applyFont="1" applyFill="1" applyAlignment="1">
      <alignment vertical="center" wrapText="1" shrinkToFit="1"/>
    </xf>
    <xf numFmtId="166" fontId="19" fillId="3" borderId="5" xfId="1" applyNumberFormat="1" applyFont="1" applyFill="1" applyBorder="1" applyAlignment="1">
      <alignment horizontal="right" vertical="center" wrapText="1" shrinkToFit="1"/>
    </xf>
    <xf numFmtId="165" fontId="19" fillId="3" borderId="0" xfId="1" applyNumberFormat="1" applyFont="1" applyFill="1" applyBorder="1" applyAlignment="1">
      <alignment horizontal="right" vertical="center" wrapText="1" shrinkToFit="1"/>
    </xf>
    <xf numFmtId="165" fontId="11" fillId="2" borderId="0" xfId="1" applyNumberFormat="1" applyFont="1" applyFill="1" applyBorder="1" applyAlignment="1">
      <alignment horizontal="right" vertical="center"/>
    </xf>
    <xf numFmtId="0" fontId="13" fillId="2" borderId="0" xfId="3" applyFont="1" applyFill="1" applyAlignment="1">
      <alignment horizontal="centerContinuous" vertical="center"/>
    </xf>
    <xf numFmtId="0" fontId="15" fillId="2" borderId="0" xfId="4" applyFont="1" applyFill="1" applyAlignment="1">
      <alignment vertical="center"/>
    </xf>
    <xf numFmtId="0" fontId="31" fillId="2" borderId="0" xfId="4" applyFont="1" applyFill="1" applyAlignment="1">
      <alignment horizontal="centerContinuous" vertical="center" shrinkToFit="1"/>
    </xf>
    <xf numFmtId="0" fontId="31" fillId="2" borderId="0" xfId="4" applyFont="1" applyFill="1" applyAlignment="1">
      <alignment vertical="center" shrinkToFit="1"/>
    </xf>
    <xf numFmtId="0" fontId="13" fillId="2" borderId="0" xfId="3" applyFont="1" applyFill="1" applyAlignment="1">
      <alignment horizontal="centerContinuous" vertical="center" wrapText="1"/>
    </xf>
    <xf numFmtId="0" fontId="15" fillId="2" borderId="0" xfId="4" applyFont="1" applyFill="1" applyAlignment="1">
      <alignment vertical="center" wrapText="1"/>
    </xf>
    <xf numFmtId="165" fontId="13" fillId="2" borderId="0" xfId="1" applyNumberFormat="1" applyFont="1" applyFill="1" applyBorder="1" applyAlignment="1">
      <alignment horizontal="right" vertical="center" wrapText="1" shrinkToFit="1"/>
    </xf>
    <xf numFmtId="165" fontId="13" fillId="7" borderId="0" xfId="1" applyNumberFormat="1" applyFont="1" applyFill="1" applyBorder="1" applyAlignment="1">
      <alignment horizontal="right" vertical="center" wrapText="1" shrinkToFit="1"/>
    </xf>
    <xf numFmtId="165" fontId="13" fillId="7" borderId="3" xfId="1" applyNumberFormat="1" applyFont="1" applyFill="1" applyBorder="1" applyAlignment="1">
      <alignment horizontal="right" vertical="center" wrapText="1" shrinkToFit="1"/>
    </xf>
    <xf numFmtId="165" fontId="13" fillId="2" borderId="4" xfId="1" applyNumberFormat="1" applyFont="1" applyFill="1" applyBorder="1" applyAlignment="1">
      <alignment horizontal="right" vertical="center" wrapText="1" shrinkToFit="1"/>
    </xf>
    <xf numFmtId="165" fontId="13" fillId="3" borderId="5" xfId="1" applyNumberFormat="1" applyFont="1" applyFill="1" applyBorder="1" applyAlignment="1">
      <alignment horizontal="right" vertical="center" wrapText="1" shrinkToFit="1"/>
    </xf>
    <xf numFmtId="165" fontId="13" fillId="3" borderId="4" xfId="1" applyNumberFormat="1" applyFont="1" applyFill="1" applyBorder="1" applyAlignment="1">
      <alignment horizontal="right" vertical="center" wrapText="1" shrinkToFit="1"/>
    </xf>
    <xf numFmtId="165" fontId="13" fillId="3" borderId="0" xfId="1" applyNumberFormat="1" applyFont="1" applyFill="1" applyBorder="1" applyAlignment="1">
      <alignment horizontal="right" vertical="center" wrapText="1" shrinkToFit="1"/>
    </xf>
    <xf numFmtId="166" fontId="13" fillId="3" borderId="0" xfId="1" applyNumberFormat="1" applyFont="1" applyFill="1" applyBorder="1" applyAlignment="1">
      <alignment horizontal="right" vertical="center" wrapText="1" shrinkToFit="1"/>
    </xf>
    <xf numFmtId="166" fontId="13" fillId="7" borderId="5" xfId="1" applyNumberFormat="1" applyFont="1" applyFill="1" applyBorder="1" applyAlignment="1">
      <alignment horizontal="right" vertical="center" wrapText="1" shrinkToFit="1"/>
    </xf>
    <xf numFmtId="165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wrapText="1" shrinkToFit="1"/>
    </xf>
    <xf numFmtId="37" fontId="13" fillId="3" borderId="0" xfId="0" applyNumberFormat="1" applyFont="1" applyFill="1" applyAlignment="1">
      <alignment horizontal="right" vertical="center" wrapText="1" shrinkToFit="1"/>
    </xf>
    <xf numFmtId="10" fontId="10" fillId="3" borderId="0" xfId="2" applyNumberFormat="1" applyFont="1" applyFill="1" applyBorder="1" applyAlignment="1">
      <alignment horizontal="right" vertical="center" wrapText="1" shrinkToFit="1"/>
    </xf>
    <xf numFmtId="164" fontId="16" fillId="3" borderId="0" xfId="1" applyFont="1" applyFill="1" applyBorder="1" applyAlignment="1">
      <alignment horizontal="right" vertical="center" wrapText="1" shrinkToFit="1"/>
    </xf>
    <xf numFmtId="0" fontId="16" fillId="2" borderId="3" xfId="0" applyFont="1" applyFill="1" applyBorder="1" applyAlignment="1">
      <alignment wrapText="1"/>
    </xf>
    <xf numFmtId="37" fontId="21" fillId="3" borderId="0" xfId="0" applyNumberFormat="1" applyFont="1" applyFill="1" applyAlignment="1">
      <alignment horizontal="right" vertical="center" wrapText="1" shrinkToFit="1"/>
    </xf>
    <xf numFmtId="0" fontId="21" fillId="3" borderId="0" xfId="0" applyFont="1" applyFill="1" applyAlignment="1">
      <alignment horizontal="right" vertical="center" wrapText="1" shrinkToFit="1"/>
    </xf>
    <xf numFmtId="172" fontId="21" fillId="3" borderId="0" xfId="5" applyNumberFormat="1" applyFont="1" applyFill="1" applyBorder="1" applyAlignment="1">
      <alignment horizontal="right" vertical="center" wrapText="1" shrinkToFit="1"/>
    </xf>
    <xf numFmtId="0" fontId="22" fillId="5" borderId="0" xfId="0" applyFont="1" applyFill="1" applyAlignment="1">
      <alignment horizontal="center" vertical="center" wrapText="1" shrinkToFit="1"/>
    </xf>
    <xf numFmtId="0" fontId="21" fillId="5" borderId="0" xfId="0" applyFont="1" applyFill="1" applyAlignment="1">
      <alignment horizontal="center" vertical="center" wrapText="1" shrinkToFit="1"/>
    </xf>
    <xf numFmtId="0" fontId="21" fillId="6" borderId="0" xfId="0" applyFont="1" applyFill="1" applyAlignment="1">
      <alignment horizontal="center" vertical="center" wrapText="1" shrinkToFit="1"/>
    </xf>
    <xf numFmtId="0" fontId="26" fillId="2" borderId="0" xfId="0" applyFont="1" applyFill="1" applyAlignment="1">
      <alignment horizontal="left" vertical="center" wrapText="1"/>
    </xf>
    <xf numFmtId="166" fontId="11" fillId="2" borderId="6" xfId="1" applyNumberFormat="1" applyFont="1" applyFill="1" applyBorder="1" applyAlignment="1">
      <alignment horizontal="right" vertical="center" wrapText="1" shrinkToFit="1"/>
    </xf>
    <xf numFmtId="166" fontId="11" fillId="2" borderId="1" xfId="1" applyNumberFormat="1" applyFont="1" applyFill="1" applyBorder="1" applyAlignment="1">
      <alignment horizontal="right" vertical="center" wrapText="1" shrinkToFit="1"/>
    </xf>
    <xf numFmtId="165" fontId="11" fillId="2" borderId="0" xfId="0" applyNumberFormat="1" applyFont="1" applyFill="1" applyAlignment="1">
      <alignment vertical="center"/>
    </xf>
    <xf numFmtId="165" fontId="36" fillId="2" borderId="0" xfId="0" applyNumberFormat="1" applyFont="1" applyFill="1" applyAlignment="1">
      <alignment horizontal="left" vertical="center"/>
    </xf>
    <xf numFmtId="0" fontId="36" fillId="2" borderId="0" xfId="0" applyFont="1" applyFill="1" applyAlignment="1">
      <alignment vertical="center"/>
    </xf>
    <xf numFmtId="167" fontId="36" fillId="2" borderId="0" xfId="2" applyNumberFormat="1" applyFont="1" applyFill="1" applyAlignment="1">
      <alignment vertical="center"/>
    </xf>
    <xf numFmtId="0" fontId="25" fillId="2" borderId="0" xfId="0" applyFont="1" applyFill="1" applyAlignment="1">
      <alignment vertical="center" wrapText="1" shrinkToFit="1"/>
    </xf>
    <xf numFmtId="0" fontId="36" fillId="0" borderId="0" xfId="0" applyFont="1"/>
    <xf numFmtId="0" fontId="2" fillId="0" borderId="0" xfId="0" applyFont="1"/>
    <xf numFmtId="167" fontId="39" fillId="0" borderId="0" xfId="2" applyNumberFormat="1" applyFont="1" applyBorder="1" applyAlignment="1">
      <alignment horizontal="center"/>
    </xf>
    <xf numFmtId="167" fontId="42" fillId="0" borderId="0" xfId="2" applyNumberFormat="1" applyFont="1" applyFill="1" applyBorder="1" applyAlignment="1">
      <alignment horizontal="center" vertical="center" wrapText="1"/>
    </xf>
    <xf numFmtId="167" fontId="39" fillId="0" borderId="0" xfId="2" applyNumberFormat="1" applyFont="1" applyFill="1" applyBorder="1" applyAlignment="1">
      <alignment horizontal="center"/>
    </xf>
    <xf numFmtId="0" fontId="39" fillId="0" borderId="0" xfId="0" applyFont="1"/>
    <xf numFmtId="0" fontId="43" fillId="2" borderId="0" xfId="4" applyFont="1" applyFill="1" applyAlignment="1">
      <alignment vertical="center" shrinkToFit="1"/>
    </xf>
    <xf numFmtId="0" fontId="44" fillId="2" borderId="0" xfId="4" applyFont="1" applyFill="1"/>
    <xf numFmtId="0" fontId="47" fillId="2" borderId="0" xfId="4" applyFont="1" applyFill="1" applyAlignment="1">
      <alignment horizontal="center" vertical="center" wrapText="1" shrinkToFit="1"/>
    </xf>
    <xf numFmtId="0" fontId="51" fillId="2" borderId="0" xfId="4" applyFont="1" applyFill="1" applyAlignment="1">
      <alignment vertical="center"/>
    </xf>
    <xf numFmtId="0" fontId="56" fillId="2" borderId="0" xfId="4" applyFont="1" applyFill="1" applyAlignment="1">
      <alignment horizontal="centerContinuous" vertical="center"/>
    </xf>
    <xf numFmtId="0" fontId="55" fillId="2" borderId="0" xfId="4" applyFont="1" applyFill="1" applyAlignment="1">
      <alignment vertical="center"/>
    </xf>
    <xf numFmtId="0" fontId="53" fillId="2" borderId="0" xfId="4" applyFont="1" applyFill="1" applyAlignment="1">
      <alignment vertical="center"/>
    </xf>
    <xf numFmtId="0" fontId="56" fillId="2" borderId="0" xfId="4" applyFont="1" applyFill="1" applyAlignment="1">
      <alignment horizontal="left" vertical="center"/>
    </xf>
    <xf numFmtId="0" fontId="55" fillId="2" borderId="0" xfId="4" applyFont="1" applyFill="1" applyAlignment="1">
      <alignment horizontal="centerContinuous" vertical="center"/>
    </xf>
    <xf numFmtId="0" fontId="56" fillId="2" borderId="0" xfId="4" applyFont="1" applyFill="1" applyAlignment="1">
      <alignment horizontal="center" vertical="center"/>
    </xf>
    <xf numFmtId="0" fontId="53" fillId="2" borderId="0" xfId="4" applyFont="1" applyFill="1" applyAlignment="1">
      <alignment horizontal="centerContinuous" vertical="center"/>
    </xf>
    <xf numFmtId="0" fontId="55" fillId="2" borderId="0" xfId="3" applyFont="1" applyFill="1" applyAlignment="1">
      <alignment horizontal="centerContinuous" vertical="center" wrapText="1"/>
    </xf>
    <xf numFmtId="0" fontId="55" fillId="2" borderId="0" xfId="3" applyFont="1" applyFill="1" applyAlignment="1">
      <alignment horizontal="centerContinuous" vertical="center"/>
    </xf>
    <xf numFmtId="0" fontId="58" fillId="2" borderId="0" xfId="4" applyFont="1" applyFill="1" applyAlignment="1">
      <alignment horizontal="centerContinuous" vertical="center" shrinkToFit="1"/>
    </xf>
    <xf numFmtId="0" fontId="58" fillId="2" borderId="0" xfId="4" applyFont="1" applyFill="1" applyAlignment="1">
      <alignment horizontal="centerContinuous" vertical="center"/>
    </xf>
    <xf numFmtId="0" fontId="58" fillId="2" borderId="0" xfId="4" applyFont="1" applyFill="1" applyAlignment="1">
      <alignment vertical="center" shrinkToFit="1"/>
    </xf>
    <xf numFmtId="0" fontId="50" fillId="0" borderId="0" xfId="4" applyFont="1" applyAlignment="1">
      <alignment horizontal="centerContinuous" vertical="center" shrinkToFit="1"/>
    </xf>
    <xf numFmtId="0" fontId="58" fillId="2" borderId="0" xfId="4" applyFont="1" applyFill="1" applyAlignment="1">
      <alignment vertical="center"/>
    </xf>
    <xf numFmtId="0" fontId="58" fillId="2" borderId="0" xfId="4" applyFont="1" applyFill="1" applyAlignment="1">
      <alignment vertical="center" wrapText="1"/>
    </xf>
    <xf numFmtId="0" fontId="59" fillId="2" borderId="0" xfId="4" applyFont="1" applyFill="1" applyAlignment="1">
      <alignment horizontal="center" vertical="center" wrapText="1" shrinkToFit="1"/>
    </xf>
    <xf numFmtId="171" fontId="52" fillId="0" borderId="0" xfId="4" applyNumberFormat="1" applyFont="1" applyAlignment="1">
      <alignment horizontal="centerContinuous" vertical="center" wrapText="1" shrinkToFit="1"/>
    </xf>
    <xf numFmtId="0" fontId="52" fillId="0" borderId="0" xfId="4" applyFont="1" applyAlignment="1">
      <alignment horizontal="centerContinuous" vertical="center" wrapText="1" shrinkToFit="1"/>
    </xf>
    <xf numFmtId="164" fontId="53" fillId="3" borderId="0" xfId="1" applyFont="1" applyFill="1" applyBorder="1" applyAlignment="1">
      <alignment horizontal="left" vertical="center" wrapText="1" shrinkToFit="1"/>
    </xf>
    <xf numFmtId="10" fontId="53" fillId="3" borderId="0" xfId="2" applyNumberFormat="1" applyFont="1" applyFill="1" applyBorder="1" applyAlignment="1">
      <alignment horizontal="center" vertical="center" wrapText="1" shrinkToFit="1"/>
    </xf>
    <xf numFmtId="10" fontId="53" fillId="0" borderId="0" xfId="2" applyNumberFormat="1" applyFont="1" applyFill="1" applyBorder="1" applyAlignment="1">
      <alignment horizontal="center" vertical="center" wrapText="1" shrinkToFit="1"/>
    </xf>
    <xf numFmtId="10" fontId="53" fillId="0" borderId="0" xfId="2" applyNumberFormat="1" applyFont="1" applyFill="1" applyBorder="1" applyAlignment="1">
      <alignment horizontal="right" vertical="center" wrapText="1" shrinkToFit="1"/>
    </xf>
    <xf numFmtId="164" fontId="53" fillId="0" borderId="0" xfId="1" applyFont="1" applyFill="1" applyBorder="1" applyAlignment="1">
      <alignment horizontal="right" vertical="center" wrapText="1" shrinkToFit="1"/>
    </xf>
    <xf numFmtId="168" fontId="53" fillId="0" borderId="0" xfId="1" applyNumberFormat="1" applyFont="1" applyFill="1" applyBorder="1" applyAlignment="1">
      <alignment horizontal="right" vertical="center" wrapText="1" shrinkToFit="1"/>
    </xf>
    <xf numFmtId="10" fontId="58" fillId="2" borderId="0" xfId="4" applyNumberFormat="1" applyFont="1" applyFill="1" applyAlignment="1">
      <alignment vertical="center"/>
    </xf>
    <xf numFmtId="164" fontId="58" fillId="2" borderId="0" xfId="4" applyNumberFormat="1" applyFont="1" applyFill="1" applyAlignment="1">
      <alignment vertical="center"/>
    </xf>
    <xf numFmtId="168" fontId="58" fillId="2" borderId="0" xfId="4" applyNumberFormat="1" applyFont="1" applyFill="1" applyAlignment="1">
      <alignment vertical="center"/>
    </xf>
    <xf numFmtId="0" fontId="60" fillId="0" borderId="0" xfId="0" applyFont="1"/>
    <xf numFmtId="0" fontId="57" fillId="0" borderId="0" xfId="0" applyFont="1"/>
    <xf numFmtId="164" fontId="53" fillId="3" borderId="0" xfId="1" applyFont="1" applyFill="1" applyBorder="1" applyAlignment="1">
      <alignment horizontal="center" vertical="center" wrapText="1" shrinkToFit="1"/>
    </xf>
    <xf numFmtId="0" fontId="63" fillId="2" borderId="0" xfId="4" applyFont="1" applyFill="1" applyAlignment="1">
      <alignment vertical="center"/>
    </xf>
    <xf numFmtId="0" fontId="63" fillId="2" borderId="0" xfId="4" applyFont="1" applyFill="1" applyAlignment="1">
      <alignment vertical="center" wrapText="1"/>
    </xf>
    <xf numFmtId="166" fontId="53" fillId="2" borderId="0" xfId="1" applyNumberFormat="1" applyFont="1" applyFill="1" applyBorder="1" applyAlignment="1">
      <alignment horizontal="right" vertical="center"/>
    </xf>
    <xf numFmtId="169" fontId="58" fillId="2" borderId="0" xfId="4" applyNumberFormat="1" applyFont="1" applyFill="1" applyAlignment="1">
      <alignment vertical="center" shrinkToFit="1"/>
    </xf>
    <xf numFmtId="0" fontId="54" fillId="2" borderId="0" xfId="4" applyFont="1" applyFill="1" applyAlignment="1">
      <alignment vertical="center"/>
    </xf>
    <xf numFmtId="0" fontId="65" fillId="2" borderId="0" xfId="4" applyFont="1" applyFill="1" applyAlignment="1">
      <alignment horizontal="left" vertical="center"/>
    </xf>
    <xf numFmtId="0" fontId="66" fillId="2" borderId="0" xfId="4" applyFont="1" applyFill="1" applyAlignment="1">
      <alignment vertical="center"/>
    </xf>
    <xf numFmtId="0" fontId="66" fillId="2" borderId="0" xfId="4" applyFont="1" applyFill="1" applyAlignment="1">
      <alignment horizontal="centerContinuous" vertical="center"/>
    </xf>
    <xf numFmtId="0" fontId="67" fillId="2" borderId="0" xfId="3" applyFont="1" applyFill="1" applyAlignment="1">
      <alignment horizontal="centerContinuous" vertical="center" wrapText="1"/>
    </xf>
    <xf numFmtId="0" fontId="67" fillId="2" borderId="0" xfId="3" applyFont="1" applyFill="1" applyAlignment="1">
      <alignment horizontal="centerContinuous" vertical="center"/>
    </xf>
    <xf numFmtId="0" fontId="68" fillId="2" borderId="0" xfId="4" applyFont="1" applyFill="1" applyAlignment="1">
      <alignment horizontal="centerContinuous" vertical="center" shrinkToFit="1"/>
    </xf>
    <xf numFmtId="0" fontId="68" fillId="2" borderId="0" xfId="4" applyFont="1" applyFill="1" applyAlignment="1">
      <alignment horizontal="centerContinuous" vertical="center"/>
    </xf>
    <xf numFmtId="0" fontId="67" fillId="2" borderId="0" xfId="4" applyFont="1" applyFill="1" applyAlignment="1">
      <alignment horizontal="centerContinuous" vertical="center"/>
    </xf>
    <xf numFmtId="0" fontId="68" fillId="2" borderId="0" xfId="4" applyFont="1" applyFill="1" applyAlignment="1">
      <alignment vertical="center" wrapText="1"/>
    </xf>
    <xf numFmtId="0" fontId="68" fillId="2" borderId="0" xfId="4" applyFont="1" applyFill="1" applyAlignment="1">
      <alignment vertical="center" shrinkToFit="1"/>
    </xf>
    <xf numFmtId="0" fontId="70" fillId="0" borderId="0" xfId="4" applyFont="1" applyAlignment="1">
      <alignment horizontal="centerContinuous" vertical="center" wrapText="1" shrinkToFit="1"/>
    </xf>
    <xf numFmtId="0" fontId="68" fillId="2" borderId="0" xfId="4" applyFont="1" applyFill="1" applyAlignment="1">
      <alignment vertical="center"/>
    </xf>
    <xf numFmtId="0" fontId="67" fillId="2" borderId="0" xfId="4" applyFont="1" applyFill="1" applyAlignment="1">
      <alignment horizontal="center" vertical="center"/>
    </xf>
    <xf numFmtId="164" fontId="66" fillId="3" borderId="0" xfId="1" applyFont="1" applyFill="1" applyBorder="1" applyAlignment="1">
      <alignment horizontal="left" vertical="center" wrapText="1" shrinkToFit="1"/>
    </xf>
    <xf numFmtId="0" fontId="66" fillId="0" borderId="0" xfId="4" applyFont="1" applyAlignment="1">
      <alignment horizontal="left" vertical="center" wrapText="1" shrinkToFit="1"/>
    </xf>
    <xf numFmtId="0" fontId="72" fillId="3" borderId="0" xfId="4" applyFont="1" applyFill="1" applyAlignment="1">
      <alignment horizontal="center" vertical="center" wrapText="1" shrinkToFit="1"/>
    </xf>
    <xf numFmtId="168" fontId="73" fillId="0" borderId="0" xfId="1" applyNumberFormat="1" applyFont="1" applyFill="1" applyBorder="1" applyAlignment="1">
      <alignment horizontal="right" vertical="center" wrapText="1" shrinkToFit="1"/>
    </xf>
    <xf numFmtId="164" fontId="68" fillId="2" borderId="0" xfId="4" applyNumberFormat="1" applyFont="1" applyFill="1" applyAlignment="1">
      <alignment vertical="center"/>
    </xf>
    <xf numFmtId="0" fontId="72" fillId="3" borderId="10" xfId="4" applyFont="1" applyFill="1" applyBorder="1" applyAlignment="1">
      <alignment horizontal="center" vertical="center" wrapText="1" shrinkToFit="1"/>
    </xf>
    <xf numFmtId="10" fontId="68" fillId="2" borderId="0" xfId="4" applyNumberFormat="1" applyFont="1" applyFill="1" applyAlignment="1">
      <alignment vertical="center"/>
    </xf>
    <xf numFmtId="164" fontId="66" fillId="0" borderId="0" xfId="1" applyFont="1" applyFill="1" applyBorder="1" applyAlignment="1">
      <alignment horizontal="left" vertical="center" wrapText="1" indent="2" shrinkToFit="1"/>
    </xf>
    <xf numFmtId="166" fontId="66" fillId="0" borderId="0" xfId="1" applyNumberFormat="1" applyFont="1" applyFill="1" applyBorder="1" applyAlignment="1">
      <alignment horizontal="center" vertical="center" wrapText="1" shrinkToFit="1"/>
    </xf>
    <xf numFmtId="168" fontId="66" fillId="0" borderId="0" xfId="1" applyNumberFormat="1" applyFont="1" applyFill="1" applyBorder="1" applyAlignment="1">
      <alignment horizontal="center" vertical="center" wrapText="1" shrinkToFit="1"/>
    </xf>
    <xf numFmtId="164" fontId="68" fillId="2" borderId="0" xfId="4" applyNumberFormat="1" applyFont="1" applyFill="1" applyAlignment="1">
      <alignment horizontal="center" vertical="center"/>
    </xf>
    <xf numFmtId="167" fontId="66" fillId="0" borderId="0" xfId="2" applyNumberFormat="1" applyFont="1" applyFill="1" applyBorder="1" applyAlignment="1">
      <alignment horizontal="center" vertical="center" wrapText="1" shrinkToFit="1"/>
    </xf>
    <xf numFmtId="168" fontId="68" fillId="2" borderId="0" xfId="4" applyNumberFormat="1" applyFont="1" applyFill="1" applyAlignment="1">
      <alignment vertical="center"/>
    </xf>
    <xf numFmtId="164" fontId="66" fillId="7" borderId="0" xfId="1" applyFont="1" applyFill="1" applyBorder="1" applyAlignment="1">
      <alignment horizontal="left" vertical="center" wrapText="1" shrinkToFit="1"/>
    </xf>
    <xf numFmtId="166" fontId="66" fillId="7" borderId="0" xfId="1" applyNumberFormat="1" applyFont="1" applyFill="1" applyBorder="1" applyAlignment="1">
      <alignment horizontal="center" vertical="center" wrapText="1" shrinkToFit="1"/>
    </xf>
    <xf numFmtId="167" fontId="66" fillId="7" borderId="0" xfId="2" applyNumberFormat="1" applyFont="1" applyFill="1" applyBorder="1" applyAlignment="1">
      <alignment horizontal="center" vertical="center" wrapText="1" shrinkToFit="1"/>
    </xf>
    <xf numFmtId="0" fontId="66" fillId="0" borderId="0" xfId="4" applyFont="1" applyAlignment="1">
      <alignment vertical="center" wrapText="1" shrinkToFit="1"/>
    </xf>
    <xf numFmtId="164" fontId="67" fillId="3" borderId="7" xfId="1" applyFont="1" applyFill="1" applyBorder="1" applyAlignment="1">
      <alignment horizontal="left" vertical="center" wrapText="1" shrinkToFit="1"/>
    </xf>
    <xf numFmtId="164" fontId="67" fillId="3" borderId="7" xfId="1" applyFont="1" applyFill="1" applyBorder="1" applyAlignment="1">
      <alignment horizontal="center" vertical="center" wrapText="1" shrinkToFit="1"/>
    </xf>
    <xf numFmtId="167" fontId="67" fillId="3" borderId="7" xfId="2" applyNumberFormat="1" applyFont="1" applyFill="1" applyBorder="1" applyAlignment="1">
      <alignment horizontal="center" vertical="center" wrapText="1" shrinkToFit="1"/>
    </xf>
    <xf numFmtId="164" fontId="67" fillId="3" borderId="0" xfId="1" applyFont="1" applyFill="1" applyBorder="1" applyAlignment="1">
      <alignment horizontal="left" vertical="center" wrapText="1" shrinkToFit="1"/>
    </xf>
    <xf numFmtId="164" fontId="67" fillId="3" borderId="0" xfId="1" applyFont="1" applyFill="1" applyBorder="1" applyAlignment="1">
      <alignment horizontal="center" vertical="center" wrapText="1" shrinkToFit="1"/>
    </xf>
    <xf numFmtId="167" fontId="67" fillId="3" borderId="0" xfId="2" applyNumberFormat="1" applyFont="1" applyFill="1" applyBorder="1" applyAlignment="1">
      <alignment horizontal="center" vertical="center" wrapText="1" shrinkToFit="1"/>
    </xf>
    <xf numFmtId="164" fontId="68" fillId="0" borderId="0" xfId="4" applyNumberFormat="1" applyFont="1" applyAlignment="1">
      <alignment vertical="center"/>
    </xf>
    <xf numFmtId="168" fontId="68" fillId="0" borderId="0" xfId="4" applyNumberFormat="1" applyFont="1" applyAlignment="1">
      <alignment vertical="center"/>
    </xf>
    <xf numFmtId="0" fontId="66" fillId="0" borderId="0" xfId="4" applyFont="1" applyAlignment="1">
      <alignment vertical="center"/>
    </xf>
    <xf numFmtId="0" fontId="69" fillId="8" borderId="7" xfId="4" applyFont="1" applyFill="1" applyBorder="1" applyAlignment="1">
      <alignment vertical="center" shrinkToFit="1"/>
    </xf>
    <xf numFmtId="0" fontId="69" fillId="0" borderId="0" xfId="4" applyFont="1" applyAlignment="1">
      <alignment vertical="center" shrinkToFit="1"/>
    </xf>
    <xf numFmtId="164" fontId="44" fillId="0" borderId="0" xfId="1" applyFont="1" applyFill="1" applyBorder="1" applyAlignment="1">
      <alignment vertical="center" wrapText="1" shrinkToFit="1"/>
    </xf>
    <xf numFmtId="0" fontId="70" fillId="3" borderId="2" xfId="4" applyFont="1" applyFill="1" applyBorder="1" applyAlignment="1">
      <alignment horizontal="center" vertical="center" wrapText="1" shrinkToFit="1"/>
    </xf>
    <xf numFmtId="0" fontId="67" fillId="3" borderId="2" xfId="4" applyFont="1" applyFill="1" applyBorder="1" applyAlignment="1">
      <alignment horizontal="center" vertical="center" wrapText="1" shrinkToFit="1"/>
    </xf>
    <xf numFmtId="0" fontId="66" fillId="2" borderId="0" xfId="4" applyFont="1" applyFill="1" applyAlignment="1">
      <alignment horizontal="left" vertical="center" wrapText="1" indent="2"/>
    </xf>
    <xf numFmtId="165" fontId="66" fillId="2" borderId="0" xfId="1" applyNumberFormat="1" applyFont="1" applyFill="1" applyBorder="1" applyAlignment="1">
      <alignment horizontal="right" vertical="center" wrapText="1" indent="1"/>
    </xf>
    <xf numFmtId="167" fontId="66" fillId="2" borderId="0" xfId="2" applyNumberFormat="1" applyFont="1" applyFill="1" applyBorder="1" applyAlignment="1">
      <alignment horizontal="right" vertical="center" wrapText="1" indent="1"/>
    </xf>
    <xf numFmtId="0" fontId="66" fillId="7" borderId="0" xfId="4" applyFont="1" applyFill="1" applyAlignment="1">
      <alignment vertical="center" wrapText="1"/>
    </xf>
    <xf numFmtId="165" fontId="66" fillId="7" borderId="0" xfId="1" applyNumberFormat="1" applyFont="1" applyFill="1" applyBorder="1" applyAlignment="1">
      <alignment horizontal="right" vertical="center" wrapText="1" indent="1"/>
    </xf>
    <xf numFmtId="167" fontId="66" fillId="7" borderId="0" xfId="2" applyNumberFormat="1" applyFont="1" applyFill="1" applyBorder="1" applyAlignment="1">
      <alignment horizontal="right" vertical="center" wrapText="1" indent="1"/>
    </xf>
    <xf numFmtId="0" fontId="29" fillId="3" borderId="0" xfId="0" applyFont="1" applyFill="1" applyAlignment="1">
      <alignment vertical="center"/>
    </xf>
    <xf numFmtId="167" fontId="53" fillId="2" borderId="0" xfId="2" applyNumberFormat="1" applyFont="1" applyFill="1" applyBorder="1" applyAlignment="1">
      <alignment horizontal="right" wrapText="1" shrinkToFit="1"/>
    </xf>
    <xf numFmtId="0" fontId="11" fillId="0" borderId="0" xfId="0" applyFont="1" applyAlignment="1">
      <alignment vertical="center"/>
    </xf>
    <xf numFmtId="0" fontId="55" fillId="2" borderId="0" xfId="4" applyFont="1" applyFill="1" applyAlignment="1">
      <alignment vertical="center" wrapText="1" shrinkToFit="1"/>
    </xf>
    <xf numFmtId="165" fontId="56" fillId="2" borderId="0" xfId="1" applyNumberFormat="1" applyFont="1" applyFill="1" applyBorder="1" applyAlignment="1">
      <alignment horizontal="right" vertical="center" wrapText="1" shrinkToFit="1"/>
    </xf>
    <xf numFmtId="165" fontId="54" fillId="2" borderId="0" xfId="1" applyNumberFormat="1" applyFont="1" applyFill="1" applyBorder="1" applyAlignment="1">
      <alignment horizontal="right" vertical="center" wrapText="1" shrinkToFit="1"/>
    </xf>
    <xf numFmtId="166" fontId="56" fillId="2" borderId="0" xfId="1" applyNumberFormat="1" applyFont="1" applyFill="1" applyBorder="1" applyAlignment="1">
      <alignment horizontal="right" vertical="center" wrapText="1" shrinkToFit="1"/>
    </xf>
    <xf numFmtId="167" fontId="54" fillId="2" borderId="0" xfId="2" applyNumberFormat="1" applyFont="1" applyFill="1" applyBorder="1" applyAlignment="1">
      <alignment horizontal="right" vertical="center" wrapText="1" shrinkToFit="1"/>
    </xf>
    <xf numFmtId="0" fontId="53" fillId="3" borderId="0" xfId="0" applyFont="1" applyFill="1" applyAlignment="1">
      <alignment vertical="center" wrapText="1" shrinkToFit="1"/>
    </xf>
    <xf numFmtId="0" fontId="75" fillId="2" borderId="0" xfId="9" applyFont="1" applyFill="1" applyAlignment="1">
      <alignment horizontal="left"/>
    </xf>
    <xf numFmtId="0" fontId="57" fillId="0" borderId="0" xfId="0" applyFont="1" applyAlignment="1">
      <alignment horizontal="left" vertical="center"/>
    </xf>
    <xf numFmtId="0" fontId="75" fillId="2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11" fillId="3" borderId="0" xfId="0" applyFont="1" applyFill="1"/>
    <xf numFmtId="0" fontId="75" fillId="2" borderId="0" xfId="10" applyFont="1" applyFill="1"/>
    <xf numFmtId="0" fontId="2" fillId="0" borderId="0" xfId="0" applyFont="1" applyAlignment="1">
      <alignment horizontal="center"/>
    </xf>
    <xf numFmtId="0" fontId="75" fillId="0" borderId="0" xfId="9" applyFont="1" applyAlignment="1">
      <alignment vertical="center"/>
    </xf>
    <xf numFmtId="165" fontId="67" fillId="3" borderId="7" xfId="1" applyNumberFormat="1" applyFont="1" applyFill="1" applyBorder="1" applyAlignment="1">
      <alignment horizontal="left" vertical="center" wrapText="1" shrinkToFit="1"/>
    </xf>
    <xf numFmtId="0" fontId="66" fillId="7" borderId="0" xfId="4" applyFont="1" applyFill="1" applyAlignment="1">
      <alignment horizontal="left" vertical="center" wrapText="1"/>
    </xf>
    <xf numFmtId="0" fontId="36" fillId="0" borderId="0" xfId="0" applyFont="1" applyAlignment="1">
      <alignment vertical="center"/>
    </xf>
    <xf numFmtId="0" fontId="51" fillId="3" borderId="0" xfId="4" applyFont="1" applyFill="1" applyAlignment="1">
      <alignment vertical="center"/>
    </xf>
    <xf numFmtId="166" fontId="68" fillId="2" borderId="0" xfId="4" applyNumberFormat="1" applyFont="1" applyFill="1" applyAlignment="1">
      <alignment vertical="center"/>
    </xf>
    <xf numFmtId="43" fontId="66" fillId="2" borderId="0" xfId="4" applyNumberFormat="1" applyFont="1" applyFill="1" applyAlignment="1">
      <alignment vertical="center"/>
    </xf>
    <xf numFmtId="0" fontId="16" fillId="3" borderId="0" xfId="0" applyFont="1" applyFill="1" applyAlignment="1">
      <alignment horizontal="left" vertical="center" wrapText="1"/>
    </xf>
    <xf numFmtId="167" fontId="53" fillId="3" borderId="0" xfId="2" applyNumberFormat="1" applyFont="1" applyFill="1" applyBorder="1" applyAlignment="1">
      <alignment horizontal="right" wrapText="1" shrinkToFit="1"/>
    </xf>
    <xf numFmtId="0" fontId="16" fillId="2" borderId="0" xfId="0" applyFont="1" applyFill="1" applyAlignment="1">
      <alignment vertical="center" wrapText="1"/>
    </xf>
    <xf numFmtId="166" fontId="16" fillId="2" borderId="0" xfId="1" applyNumberFormat="1" applyFont="1" applyFill="1" applyBorder="1" applyAlignment="1">
      <alignment horizontal="right" vertical="center" wrapText="1" shrinkToFit="1"/>
    </xf>
    <xf numFmtId="0" fontId="54" fillId="3" borderId="0" xfId="0" applyFont="1" applyFill="1" applyAlignment="1">
      <alignment horizontal="left" vertical="center" wrapText="1"/>
    </xf>
    <xf numFmtId="0" fontId="32" fillId="0" borderId="0" xfId="4" applyFont="1" applyAlignment="1">
      <alignment horizontal="centerContinuous" vertical="center" wrapText="1" shrinkToFit="1"/>
    </xf>
    <xf numFmtId="0" fontId="62" fillId="0" borderId="0" xfId="4" applyFont="1" applyAlignment="1">
      <alignment horizontal="right" vertical="center" wrapText="1" shrinkToFit="1"/>
    </xf>
    <xf numFmtId="44" fontId="36" fillId="0" borderId="0" xfId="0" applyNumberFormat="1" applyFont="1"/>
    <xf numFmtId="0" fontId="85" fillId="0" borderId="0" xfId="0" applyFont="1" applyAlignment="1">
      <alignment vertical="center" wrapText="1"/>
    </xf>
    <xf numFmtId="0" fontId="51" fillId="2" borderId="0" xfId="4" applyFont="1" applyFill="1" applyAlignment="1">
      <alignment vertical="center" wrapText="1"/>
    </xf>
    <xf numFmtId="0" fontId="51" fillId="2" borderId="0" xfId="4" applyFont="1" applyFill="1" applyAlignment="1">
      <alignment vertical="center" shrinkToFit="1"/>
    </xf>
    <xf numFmtId="0" fontId="51" fillId="2" borderId="0" xfId="4" applyFont="1" applyFill="1" applyAlignment="1">
      <alignment horizontal="left" vertical="center" shrinkToFit="1"/>
    </xf>
    <xf numFmtId="0" fontId="86" fillId="2" borderId="0" xfId="4" applyFont="1" applyFill="1" applyAlignment="1">
      <alignment horizontal="center" vertical="center" wrapText="1"/>
    </xf>
    <xf numFmtId="0" fontId="84" fillId="0" borderId="0" xfId="0" applyFont="1" applyAlignment="1">
      <alignment vertical="center" wrapText="1"/>
    </xf>
    <xf numFmtId="0" fontId="84" fillId="0" borderId="0" xfId="4" applyFont="1" applyAlignment="1">
      <alignment vertical="center" wrapText="1"/>
    </xf>
    <xf numFmtId="0" fontId="87" fillId="0" borderId="0" xfId="4" applyFont="1" applyAlignment="1">
      <alignment horizontal="right" wrapText="1" shrinkToFit="1"/>
    </xf>
    <xf numFmtId="9" fontId="51" fillId="0" borderId="0" xfId="2" applyFont="1" applyFill="1" applyBorder="1" applyAlignment="1">
      <alignment horizontal="right" wrapText="1" shrinkToFit="1"/>
    </xf>
    <xf numFmtId="0" fontId="87" fillId="3" borderId="0" xfId="4" applyFont="1" applyFill="1" applyAlignment="1">
      <alignment horizontal="right" wrapText="1" shrinkToFit="1"/>
    </xf>
    <xf numFmtId="0" fontId="51" fillId="3" borderId="0" xfId="4" applyFont="1" applyFill="1" applyAlignment="1">
      <alignment horizontal="left" wrapText="1" shrinkToFit="1"/>
    </xf>
    <xf numFmtId="0" fontId="51" fillId="2" borderId="0" xfId="0" applyFont="1" applyFill="1" applyAlignment="1">
      <alignment vertical="center"/>
    </xf>
    <xf numFmtId="0" fontId="51" fillId="2" borderId="0" xfId="0" applyFont="1" applyFill="1" applyAlignment="1">
      <alignment vertical="center" wrapText="1"/>
    </xf>
    <xf numFmtId="0" fontId="51" fillId="2" borderId="0" xfId="0" applyFont="1" applyFill="1" applyAlignment="1">
      <alignment horizontal="center" vertical="center" shrinkToFit="1"/>
    </xf>
    <xf numFmtId="0" fontId="86" fillId="2" borderId="0" xfId="0" applyFont="1" applyFill="1" applyAlignment="1">
      <alignment horizontal="center" vertical="center" wrapText="1"/>
    </xf>
    <xf numFmtId="0" fontId="86" fillId="2" borderId="0" xfId="0" quotePrefix="1" applyFont="1" applyFill="1" applyAlignment="1">
      <alignment horizontal="centerContinuous" vertical="center"/>
    </xf>
    <xf numFmtId="0" fontId="51" fillId="2" borderId="0" xfId="0" applyFont="1" applyFill="1" applyAlignment="1">
      <alignment vertical="center" shrinkToFit="1"/>
    </xf>
    <xf numFmtId="0" fontId="51" fillId="0" borderId="0" xfId="4" applyFont="1" applyAlignment="1">
      <alignment horizontal="left" vertical="center" wrapText="1" shrinkToFit="1"/>
    </xf>
    <xf numFmtId="165" fontId="51" fillId="2" borderId="0" xfId="1" applyNumberFormat="1" applyFont="1" applyFill="1" applyBorder="1" applyAlignment="1">
      <alignment vertical="center"/>
    </xf>
    <xf numFmtId="165" fontId="86" fillId="2" borderId="0" xfId="1" applyNumberFormat="1" applyFont="1" applyFill="1" applyBorder="1" applyAlignment="1">
      <alignment vertical="center"/>
    </xf>
    <xf numFmtId="167" fontId="51" fillId="3" borderId="0" xfId="2" applyNumberFormat="1" applyFont="1" applyFill="1" applyBorder="1" applyAlignment="1">
      <alignment horizontal="left" wrapText="1" shrinkToFit="1"/>
    </xf>
    <xf numFmtId="167" fontId="51" fillId="3" borderId="0" xfId="2" applyNumberFormat="1" applyFont="1" applyFill="1" applyBorder="1" applyAlignment="1">
      <alignment horizontal="center" wrapText="1" shrinkToFit="1"/>
    </xf>
    <xf numFmtId="0" fontId="90" fillId="2" borderId="0" xfId="0" applyFont="1" applyFill="1" applyAlignment="1">
      <alignment vertical="center"/>
    </xf>
    <xf numFmtId="0" fontId="91" fillId="2" borderId="0" xfId="0" applyFont="1" applyFill="1" applyAlignment="1">
      <alignment vertical="center" shrinkToFit="1"/>
    </xf>
    <xf numFmtId="0" fontId="92" fillId="2" borderId="0" xfId="0" applyFont="1" applyFill="1" applyAlignment="1">
      <alignment vertical="center" shrinkToFit="1"/>
    </xf>
    <xf numFmtId="0" fontId="92" fillId="2" borderId="0" xfId="0" applyFont="1" applyFill="1" applyAlignment="1">
      <alignment vertical="center" wrapText="1"/>
    </xf>
    <xf numFmtId="0" fontId="92" fillId="2" borderId="0" xfId="0" applyFont="1" applyFill="1" applyAlignment="1">
      <alignment vertical="center"/>
    </xf>
    <xf numFmtId="0" fontId="93" fillId="2" borderId="0" xfId="0" applyFont="1" applyFill="1" applyAlignment="1">
      <alignment horizontal="right" vertical="center" shrinkToFit="1"/>
    </xf>
    <xf numFmtId="0" fontId="95" fillId="0" borderId="0" xfId="0" applyFont="1" applyAlignment="1">
      <alignment vertical="center"/>
    </xf>
    <xf numFmtId="0" fontId="51" fillId="3" borderId="0" xfId="4" applyFont="1" applyFill="1" applyAlignment="1">
      <alignment vertical="center" shrinkToFit="1"/>
    </xf>
    <xf numFmtId="0" fontId="51" fillId="3" borderId="0" xfId="4" applyFont="1" applyFill="1" applyAlignment="1">
      <alignment vertical="center" wrapText="1"/>
    </xf>
    <xf numFmtId="10" fontId="95" fillId="0" borderId="0" xfId="0" applyNumberFormat="1" applyFont="1" applyAlignment="1">
      <alignment horizontal="center" vertical="center"/>
    </xf>
    <xf numFmtId="170" fontId="51" fillId="2" borderId="0" xfId="4" applyNumberFormat="1" applyFont="1" applyFill="1" applyAlignment="1">
      <alignment vertical="center" shrinkToFit="1"/>
    </xf>
    <xf numFmtId="165" fontId="51" fillId="0" borderId="0" xfId="1" applyNumberFormat="1" applyFont="1" applyFill="1" applyAlignment="1">
      <alignment horizontal="left" vertical="center" shrinkToFit="1"/>
    </xf>
    <xf numFmtId="170" fontId="51" fillId="0" borderId="0" xfId="4" applyNumberFormat="1" applyFont="1" applyAlignment="1">
      <alignment horizontal="left" vertical="center" shrinkToFit="1"/>
    </xf>
    <xf numFmtId="0" fontId="51" fillId="0" borderId="0" xfId="4" applyFont="1" applyAlignment="1">
      <alignment horizontal="left" vertical="center" shrinkToFit="1"/>
    </xf>
    <xf numFmtId="165" fontId="51" fillId="0" borderId="0" xfId="1" applyNumberFormat="1" applyFont="1" applyFill="1" applyAlignment="1">
      <alignment vertical="center" shrinkToFit="1"/>
    </xf>
    <xf numFmtId="165" fontId="51" fillId="2" borderId="0" xfId="1" applyNumberFormat="1" applyFont="1" applyFill="1" applyAlignment="1">
      <alignment vertical="center" shrinkToFit="1"/>
    </xf>
    <xf numFmtId="165" fontId="51" fillId="0" borderId="0" xfId="1" applyNumberFormat="1" applyFont="1" applyFill="1" applyBorder="1" applyAlignment="1">
      <alignment horizontal="right" wrapText="1" shrinkToFit="1"/>
    </xf>
    <xf numFmtId="165" fontId="51" fillId="3" borderId="0" xfId="1" applyNumberFormat="1" applyFont="1" applyFill="1" applyBorder="1" applyAlignment="1">
      <alignment horizontal="right" wrapText="1" shrinkToFit="1"/>
    </xf>
    <xf numFmtId="0" fontId="99" fillId="2" borderId="0" xfId="4" applyFont="1" applyFill="1" applyAlignment="1">
      <alignment vertical="center" wrapText="1"/>
    </xf>
    <xf numFmtId="0" fontId="99" fillId="2" borderId="0" xfId="4" applyFont="1" applyFill="1" applyAlignment="1">
      <alignment vertical="center" shrinkToFit="1"/>
    </xf>
    <xf numFmtId="0" fontId="85" fillId="2" borderId="0" xfId="4" applyFont="1" applyFill="1" applyAlignment="1">
      <alignment horizontal="center" vertical="center"/>
    </xf>
    <xf numFmtId="164" fontId="51" fillId="3" borderId="0" xfId="1" applyFont="1" applyFill="1" applyBorder="1" applyAlignment="1">
      <alignment horizontal="left" vertical="center" wrapText="1" shrinkToFit="1"/>
    </xf>
    <xf numFmtId="0" fontId="98" fillId="3" borderId="0" xfId="4" applyFont="1" applyFill="1" applyAlignment="1">
      <alignment horizontal="center" vertical="center" wrapText="1" shrinkToFit="1"/>
    </xf>
    <xf numFmtId="0" fontId="99" fillId="2" borderId="0" xfId="4" applyFont="1" applyFill="1" applyAlignment="1">
      <alignment vertical="center"/>
    </xf>
    <xf numFmtId="164" fontId="51" fillId="0" borderId="0" xfId="1" applyFont="1" applyFill="1" applyBorder="1" applyAlignment="1">
      <alignment horizontal="left" vertical="center" wrapText="1" indent="2" shrinkToFit="1"/>
    </xf>
    <xf numFmtId="0" fontId="51" fillId="0" borderId="0" xfId="4" applyFont="1" applyAlignment="1">
      <alignment vertical="center" wrapText="1" shrinkToFit="1"/>
    </xf>
    <xf numFmtId="0" fontId="51" fillId="0" borderId="0" xfId="4" applyFont="1" applyAlignment="1">
      <alignment vertical="center"/>
    </xf>
    <xf numFmtId="165" fontId="51" fillId="2" borderId="0" xfId="1" applyNumberFormat="1" applyFont="1" applyFill="1" applyBorder="1" applyAlignment="1">
      <alignment horizontal="right" vertical="center" wrapText="1" indent="1"/>
    </xf>
    <xf numFmtId="0" fontId="51" fillId="2" borderId="0" xfId="4" applyFont="1" applyFill="1" applyAlignment="1">
      <alignment horizontal="left" vertical="center" wrapText="1" indent="2"/>
    </xf>
    <xf numFmtId="0" fontId="101" fillId="0" borderId="0" xfId="0" applyFont="1"/>
    <xf numFmtId="0" fontId="43" fillId="2" borderId="0" xfId="4" applyFont="1" applyFill="1" applyAlignment="1">
      <alignment vertical="center" wrapText="1"/>
    </xf>
    <xf numFmtId="165" fontId="53" fillId="3" borderId="0" xfId="1" applyNumberFormat="1" applyFont="1" applyFill="1" applyBorder="1" applyAlignment="1">
      <alignment horizontal="right" wrapText="1" shrinkToFit="1"/>
    </xf>
    <xf numFmtId="167" fontId="51" fillId="2" borderId="0" xfId="2" applyNumberFormat="1" applyFont="1" applyFill="1" applyBorder="1" applyAlignment="1">
      <alignment horizontal="center" vertical="center" wrapText="1"/>
    </xf>
    <xf numFmtId="173" fontId="36" fillId="0" borderId="0" xfId="0" applyNumberFormat="1" applyFont="1"/>
    <xf numFmtId="173" fontId="39" fillId="0" borderId="0" xfId="2" applyNumberFormat="1" applyFont="1" applyBorder="1" applyAlignment="1">
      <alignment horizontal="center"/>
    </xf>
    <xf numFmtId="173" fontId="42" fillId="0" borderId="0" xfId="2" applyNumberFormat="1" applyFont="1" applyFill="1" applyBorder="1" applyAlignment="1">
      <alignment horizontal="center" vertical="center" wrapText="1"/>
    </xf>
    <xf numFmtId="173" fontId="39" fillId="0" borderId="0" xfId="2" applyNumberFormat="1" applyFont="1" applyFill="1" applyBorder="1" applyAlignment="1">
      <alignment horizontal="center"/>
    </xf>
    <xf numFmtId="173" fontId="39" fillId="0" borderId="0" xfId="11" applyNumberFormat="1" applyFont="1" applyBorder="1" applyAlignment="1">
      <alignment horizontal="center"/>
    </xf>
    <xf numFmtId="165" fontId="88" fillId="0" borderId="0" xfId="1" applyNumberFormat="1" applyFont="1" applyFill="1" applyBorder="1" applyAlignment="1">
      <alignment horizontal="right" wrapText="1"/>
    </xf>
    <xf numFmtId="9" fontId="87" fillId="0" borderId="0" xfId="2" applyFont="1" applyFill="1" applyBorder="1" applyAlignment="1">
      <alignment horizontal="right" wrapText="1"/>
    </xf>
    <xf numFmtId="0" fontId="51" fillId="0" borderId="0" xfId="4" applyFont="1" applyAlignment="1">
      <alignment vertical="center" wrapText="1"/>
    </xf>
    <xf numFmtId="0" fontId="51" fillId="0" borderId="0" xfId="4" applyFont="1" applyAlignment="1">
      <alignment vertical="center" shrinkToFit="1"/>
    </xf>
    <xf numFmtId="0" fontId="88" fillId="0" borderId="0" xfId="4" applyFont="1" applyAlignment="1">
      <alignment wrapText="1"/>
    </xf>
    <xf numFmtId="9" fontId="51" fillId="3" borderId="0" xfId="11" applyFont="1" applyFill="1" applyBorder="1" applyAlignment="1">
      <alignment horizontal="right" wrapText="1" shrinkToFit="1"/>
    </xf>
    <xf numFmtId="0" fontId="10" fillId="3" borderId="0" xfId="0" applyFont="1" applyFill="1" applyAlignment="1">
      <alignment vertical="center" wrapText="1" shrinkToFit="1"/>
    </xf>
    <xf numFmtId="166" fontId="53" fillId="3" borderId="0" xfId="1" applyNumberFormat="1" applyFont="1" applyFill="1" applyBorder="1" applyAlignment="1">
      <alignment horizontal="right" wrapText="1" shrinkToFit="1"/>
    </xf>
    <xf numFmtId="164" fontId="53" fillId="3" borderId="0" xfId="1" applyFont="1" applyFill="1" applyBorder="1" applyAlignment="1">
      <alignment horizontal="right" wrapText="1" shrinkToFit="1"/>
    </xf>
    <xf numFmtId="167" fontId="53" fillId="3" borderId="1" xfId="2" applyNumberFormat="1" applyFont="1" applyFill="1" applyBorder="1" applyAlignment="1">
      <alignment horizontal="right" wrapText="1" shrinkToFit="1"/>
    </xf>
    <xf numFmtId="9" fontId="53" fillId="3" borderId="0" xfId="2" applyFont="1" applyFill="1" applyBorder="1" applyAlignment="1">
      <alignment horizontal="right" wrapText="1" shrinkToFit="1"/>
    </xf>
    <xf numFmtId="165" fontId="53" fillId="3" borderId="1" xfId="1" applyNumberFormat="1" applyFont="1" applyFill="1" applyBorder="1" applyAlignment="1">
      <alignment horizontal="right" wrapText="1" shrinkToFit="1"/>
    </xf>
    <xf numFmtId="0" fontId="16" fillId="3" borderId="0" xfId="0" quotePrefix="1" applyFont="1" applyFill="1" applyAlignment="1">
      <alignment horizontal="left" vertical="center"/>
    </xf>
    <xf numFmtId="0" fontId="16" fillId="3" borderId="7" xfId="0" applyFont="1" applyFill="1" applyBorder="1" applyAlignment="1">
      <alignment vertical="center" wrapText="1" shrinkToFit="1"/>
    </xf>
    <xf numFmtId="167" fontId="53" fillId="3" borderId="0" xfId="2" applyNumberFormat="1" applyFont="1" applyFill="1" applyBorder="1" applyAlignment="1">
      <alignment horizontal="center" vertical="center" wrapText="1" shrinkToFit="1"/>
    </xf>
    <xf numFmtId="0" fontId="104" fillId="0" borderId="0" xfId="0" applyFont="1"/>
    <xf numFmtId="0" fontId="1" fillId="0" borderId="0" xfId="0" applyFont="1"/>
    <xf numFmtId="0" fontId="1" fillId="0" borderId="7" xfId="0" applyFont="1" applyBorder="1"/>
    <xf numFmtId="0" fontId="41" fillId="2" borderId="7" xfId="0" applyFont="1" applyFill="1" applyBorder="1" applyAlignment="1">
      <alignment horizontal="center" vertical="center" wrapText="1" shrinkToFit="1"/>
    </xf>
    <xf numFmtId="0" fontId="41" fillId="2" borderId="0" xfId="0" applyFont="1" applyFill="1" applyAlignment="1">
      <alignment horizontal="center" vertical="center" wrapText="1" shrinkToFit="1"/>
    </xf>
    <xf numFmtId="0" fontId="42" fillId="3" borderId="0" xfId="0" applyFont="1" applyFill="1" applyAlignment="1">
      <alignment horizontal="left" vertical="center" wrapText="1"/>
    </xf>
    <xf numFmtId="0" fontId="36" fillId="3" borderId="0" xfId="0" applyFont="1" applyFill="1"/>
    <xf numFmtId="0" fontId="39" fillId="0" borderId="13" xfId="0" applyFont="1" applyBorder="1"/>
    <xf numFmtId="173" fontId="39" fillId="0" borderId="13" xfId="11" applyNumberFormat="1" applyFont="1" applyBorder="1" applyAlignment="1">
      <alignment horizontal="center"/>
    </xf>
    <xf numFmtId="173" fontId="39" fillId="0" borderId="14" xfId="11" applyNumberFormat="1" applyFont="1" applyBorder="1" applyAlignment="1">
      <alignment horizontal="center"/>
    </xf>
    <xf numFmtId="0" fontId="39" fillId="0" borderId="14" xfId="0" applyFont="1" applyBorder="1"/>
    <xf numFmtId="0" fontId="39" fillId="0" borderId="7" xfId="0" applyFont="1" applyBorder="1" applyAlignment="1">
      <alignment horizontal="center" vertical="center"/>
    </xf>
    <xf numFmtId="0" fontId="39" fillId="0" borderId="15" xfId="0" applyFont="1" applyBorder="1"/>
    <xf numFmtId="173" fontId="39" fillId="0" borderId="15" xfId="2" applyNumberFormat="1" applyFont="1" applyBorder="1" applyAlignment="1">
      <alignment horizontal="center"/>
    </xf>
    <xf numFmtId="0" fontId="42" fillId="3" borderId="12" xfId="0" applyFont="1" applyFill="1" applyBorder="1" applyAlignment="1">
      <alignment horizontal="left" vertical="center" wrapText="1"/>
    </xf>
    <xf numFmtId="173" fontId="36" fillId="3" borderId="0" xfId="0" applyNumberFormat="1" applyFont="1" applyFill="1"/>
    <xf numFmtId="173" fontId="39" fillId="0" borderId="14" xfId="2" applyNumberFormat="1" applyFont="1" applyBorder="1" applyAlignment="1">
      <alignment horizontal="center"/>
    </xf>
    <xf numFmtId="0" fontId="39" fillId="0" borderId="16" xfId="0" applyFont="1" applyBorder="1"/>
    <xf numFmtId="173" fontId="36" fillId="0" borderId="17" xfId="0" applyNumberFormat="1" applyFont="1" applyBorder="1"/>
    <xf numFmtId="173" fontId="39" fillId="0" borderId="17" xfId="2" applyNumberFormat="1" applyFont="1" applyBorder="1" applyAlignment="1">
      <alignment horizontal="center"/>
    </xf>
    <xf numFmtId="173" fontId="39" fillId="0" borderId="16" xfId="2" applyNumberFormat="1" applyFont="1" applyBorder="1" applyAlignment="1">
      <alignment horizontal="center"/>
    </xf>
    <xf numFmtId="0" fontId="36" fillId="0" borderId="19" xfId="0" applyFont="1" applyBorder="1"/>
    <xf numFmtId="0" fontId="43" fillId="3" borderId="0" xfId="4" applyFont="1" applyFill="1" applyAlignment="1">
      <alignment vertical="center" shrinkToFit="1"/>
    </xf>
    <xf numFmtId="3" fontId="48" fillId="9" borderId="0" xfId="0" applyNumberFormat="1" applyFont="1" applyFill="1" applyAlignment="1">
      <alignment horizontal="center"/>
    </xf>
    <xf numFmtId="173" fontId="48" fillId="9" borderId="0" xfId="0" applyNumberFormat="1" applyFont="1" applyFill="1" applyAlignment="1">
      <alignment horizontal="center"/>
    </xf>
    <xf numFmtId="173" fontId="47" fillId="3" borderId="0" xfId="4" applyNumberFormat="1" applyFont="1" applyFill="1" applyAlignment="1">
      <alignment horizontal="right" vertical="center" wrapText="1" shrinkToFit="1"/>
    </xf>
    <xf numFmtId="0" fontId="36" fillId="3" borderId="0" xfId="4" applyFont="1" applyFill="1" applyAlignment="1">
      <alignment horizontal="left" vertical="center" wrapText="1" shrinkToFit="1"/>
    </xf>
    <xf numFmtId="173" fontId="36" fillId="3" borderId="0" xfId="2" applyNumberFormat="1" applyFont="1" applyFill="1" applyBorder="1" applyAlignment="1">
      <alignment horizontal="right" vertical="center" wrapText="1" shrinkToFit="1"/>
    </xf>
    <xf numFmtId="3" fontId="48" fillId="3" borderId="13" xfId="0" applyNumberFormat="1" applyFont="1" applyFill="1" applyBorder="1" applyAlignment="1">
      <alignment horizontal="center"/>
    </xf>
    <xf numFmtId="173" fontId="48" fillId="3" borderId="13" xfId="0" applyNumberFormat="1" applyFont="1" applyFill="1" applyBorder="1" applyAlignment="1">
      <alignment horizontal="center"/>
    </xf>
    <xf numFmtId="173" fontId="48" fillId="9" borderId="13" xfId="0" applyNumberFormat="1" applyFont="1" applyFill="1" applyBorder="1" applyAlignment="1">
      <alignment horizontal="center"/>
    </xf>
    <xf numFmtId="173" fontId="48" fillId="3" borderId="14" xfId="0" applyNumberFormat="1" applyFont="1" applyFill="1" applyBorder="1" applyAlignment="1">
      <alignment horizontal="center"/>
    </xf>
    <xf numFmtId="3" fontId="48" fillId="3" borderId="14" xfId="0" applyNumberFormat="1" applyFont="1" applyFill="1" applyBorder="1" applyAlignment="1">
      <alignment horizontal="center"/>
    </xf>
    <xf numFmtId="0" fontId="36" fillId="3" borderId="14" xfId="4" applyFont="1" applyFill="1" applyBorder="1" applyAlignment="1">
      <alignment vertical="center"/>
    </xf>
    <xf numFmtId="3" fontId="48" fillId="9" borderId="14" xfId="0" applyNumberFormat="1" applyFont="1" applyFill="1" applyBorder="1" applyAlignment="1">
      <alignment horizontal="center"/>
    </xf>
    <xf numFmtId="173" fontId="48" fillId="9" borderId="14" xfId="0" applyNumberFormat="1" applyFont="1" applyFill="1" applyBorder="1" applyAlignment="1">
      <alignment horizontal="center"/>
    </xf>
    <xf numFmtId="3" fontId="48" fillId="9" borderId="20" xfId="0" applyNumberFormat="1" applyFont="1" applyFill="1" applyBorder="1" applyAlignment="1">
      <alignment horizontal="center"/>
    </xf>
    <xf numFmtId="0" fontId="45" fillId="3" borderId="21" xfId="4" applyFont="1" applyFill="1" applyBorder="1" applyAlignment="1">
      <alignment horizontal="center" vertical="center" wrapText="1" shrinkToFit="1"/>
    </xf>
    <xf numFmtId="0" fontId="46" fillId="3" borderId="21" xfId="4" applyFont="1" applyFill="1" applyBorder="1" applyAlignment="1">
      <alignment horizontal="center" vertical="center" wrapText="1" shrinkToFit="1"/>
    </xf>
    <xf numFmtId="0" fontId="46" fillId="3" borderId="0" xfId="4" applyFont="1" applyFill="1" applyAlignment="1">
      <alignment horizontal="center" vertical="center" wrapText="1" shrinkToFit="1"/>
    </xf>
    <xf numFmtId="173" fontId="48" fillId="9" borderId="22" xfId="0" applyNumberFormat="1" applyFont="1" applyFill="1" applyBorder="1" applyAlignment="1">
      <alignment horizontal="center"/>
    </xf>
    <xf numFmtId="0" fontId="106" fillId="3" borderId="21" xfId="4" applyFont="1" applyFill="1" applyBorder="1" applyAlignment="1">
      <alignment horizontal="center" vertical="center" wrapText="1" shrinkToFit="1"/>
    </xf>
    <xf numFmtId="0" fontId="51" fillId="3" borderId="23" xfId="4" applyFont="1" applyFill="1" applyBorder="1" applyAlignment="1">
      <alignment horizontal="left" wrapText="1" shrinkToFit="1"/>
    </xf>
    <xf numFmtId="9" fontId="51" fillId="3" borderId="23" xfId="11" applyFont="1" applyFill="1" applyBorder="1" applyAlignment="1">
      <alignment horizontal="right" wrapText="1" shrinkToFit="1"/>
    </xf>
    <xf numFmtId="165" fontId="51" fillId="3" borderId="23" xfId="1" applyNumberFormat="1" applyFont="1" applyFill="1" applyBorder="1" applyAlignment="1">
      <alignment horizontal="right" wrapText="1" shrinkToFit="1"/>
    </xf>
    <xf numFmtId="165" fontId="51" fillId="3" borderId="24" xfId="1" applyNumberFormat="1" applyFont="1" applyFill="1" applyBorder="1" applyAlignment="1">
      <alignment horizontal="right" wrapText="1" shrinkToFit="1"/>
    </xf>
    <xf numFmtId="0" fontId="51" fillId="2" borderId="19" xfId="4" applyFont="1" applyFill="1" applyBorder="1" applyAlignment="1">
      <alignment vertical="center"/>
    </xf>
    <xf numFmtId="0" fontId="51" fillId="2" borderId="19" xfId="4" applyFont="1" applyFill="1" applyBorder="1" applyAlignment="1">
      <alignment vertical="center" shrinkToFit="1"/>
    </xf>
    <xf numFmtId="0" fontId="51" fillId="2" borderId="19" xfId="4" applyFont="1" applyFill="1" applyBorder="1" applyAlignment="1">
      <alignment vertical="center" wrapText="1"/>
    </xf>
    <xf numFmtId="165" fontId="51" fillId="3" borderId="13" xfId="1" applyNumberFormat="1" applyFont="1" applyFill="1" applyBorder="1" applyAlignment="1">
      <alignment horizontal="right" wrapText="1" shrinkToFit="1"/>
    </xf>
    <xf numFmtId="9" fontId="51" fillId="3" borderId="13" xfId="11" applyFont="1" applyFill="1" applyBorder="1" applyAlignment="1">
      <alignment horizontal="right" wrapText="1" shrinkToFit="1"/>
    </xf>
    <xf numFmtId="0" fontId="88" fillId="3" borderId="23" xfId="4" applyFont="1" applyFill="1" applyBorder="1" applyAlignment="1">
      <alignment wrapText="1"/>
    </xf>
    <xf numFmtId="165" fontId="88" fillId="3" borderId="23" xfId="1" applyNumberFormat="1" applyFont="1" applyFill="1" applyBorder="1" applyAlignment="1">
      <alignment horizontal="right" wrapText="1"/>
    </xf>
    <xf numFmtId="9" fontId="87" fillId="3" borderId="23" xfId="11" applyFont="1" applyFill="1" applyBorder="1" applyAlignment="1">
      <alignment horizontal="right" wrapText="1"/>
    </xf>
    <xf numFmtId="165" fontId="51" fillId="3" borderId="14" xfId="1" applyNumberFormat="1" applyFont="1" applyFill="1" applyBorder="1" applyAlignment="1">
      <alignment horizontal="right" wrapText="1" shrinkToFit="1"/>
    </xf>
    <xf numFmtId="9" fontId="51" fillId="3" borderId="14" xfId="11" applyFont="1" applyFill="1" applyBorder="1" applyAlignment="1">
      <alignment horizontal="right" wrapText="1" shrinkToFit="1"/>
    </xf>
    <xf numFmtId="0" fontId="51" fillId="3" borderId="20" xfId="4" applyFont="1" applyFill="1" applyBorder="1" applyAlignment="1">
      <alignment horizontal="left" wrapText="1" shrinkToFit="1"/>
    </xf>
    <xf numFmtId="0" fontId="51" fillId="3" borderId="14" xfId="4" applyFont="1" applyFill="1" applyBorder="1" applyAlignment="1">
      <alignment horizontal="left" wrapText="1" shrinkToFit="1"/>
    </xf>
    <xf numFmtId="9" fontId="51" fillId="3" borderId="27" xfId="11" applyFont="1" applyFill="1" applyBorder="1" applyAlignment="1">
      <alignment horizontal="right" wrapText="1" shrinkToFit="1"/>
    </xf>
    <xf numFmtId="0" fontId="51" fillId="3" borderId="13" xfId="4" applyFont="1" applyFill="1" applyBorder="1" applyAlignment="1">
      <alignment horizontal="left" wrapText="1" shrinkToFit="1"/>
    </xf>
    <xf numFmtId="0" fontId="51" fillId="3" borderId="27" xfId="4" applyFont="1" applyFill="1" applyBorder="1" applyAlignment="1">
      <alignment horizontal="left" wrapText="1" shrinkToFit="1"/>
    </xf>
    <xf numFmtId="0" fontId="86" fillId="3" borderId="25" xfId="4" applyFont="1" applyFill="1" applyBorder="1" applyAlignment="1">
      <alignment horizontal="left" vertical="center" wrapText="1" shrinkToFit="1"/>
    </xf>
    <xf numFmtId="0" fontId="86" fillId="3" borderId="25" xfId="4" applyFont="1" applyFill="1" applyBorder="1" applyAlignment="1">
      <alignment horizontal="left" wrapText="1" shrinkToFit="1"/>
    </xf>
    <xf numFmtId="0" fontId="88" fillId="3" borderId="0" xfId="4" applyFont="1" applyFill="1" applyAlignment="1">
      <alignment wrapText="1"/>
    </xf>
    <xf numFmtId="9" fontId="51" fillId="3" borderId="20" xfId="11" applyFont="1" applyFill="1" applyBorder="1" applyAlignment="1">
      <alignment horizontal="right" wrapText="1" shrinkToFit="1"/>
    </xf>
    <xf numFmtId="0" fontId="86" fillId="3" borderId="26" xfId="4" applyFont="1" applyFill="1" applyBorder="1" applyAlignment="1">
      <alignment horizontal="left" wrapText="1" shrinkToFit="1"/>
    </xf>
    <xf numFmtId="9" fontId="51" fillId="3" borderId="26" xfId="11" applyFont="1" applyFill="1" applyBorder="1" applyAlignment="1">
      <alignment horizontal="right" wrapText="1" shrinkToFit="1"/>
    </xf>
    <xf numFmtId="0" fontId="86" fillId="2" borderId="28" xfId="4" applyFont="1" applyFill="1" applyBorder="1" applyAlignment="1">
      <alignment vertical="center" wrapText="1"/>
    </xf>
    <xf numFmtId="0" fontId="51" fillId="2" borderId="29" xfId="4" applyFont="1" applyFill="1" applyBorder="1" applyAlignment="1">
      <alignment vertical="center" shrinkToFit="1"/>
    </xf>
    <xf numFmtId="0" fontId="51" fillId="2" borderId="29" xfId="4" applyFont="1" applyFill="1" applyBorder="1" applyAlignment="1">
      <alignment vertical="center"/>
    </xf>
    <xf numFmtId="0" fontId="51" fillId="3" borderId="28" xfId="4" applyFont="1" applyFill="1" applyBorder="1" applyAlignment="1">
      <alignment horizontal="center" wrapText="1" shrinkToFit="1"/>
    </xf>
    <xf numFmtId="0" fontId="51" fillId="3" borderId="28" xfId="4" applyFont="1" applyFill="1" applyBorder="1" applyAlignment="1">
      <alignment horizontal="center" vertical="center" wrapText="1" shrinkToFit="1"/>
    </xf>
    <xf numFmtId="167" fontId="51" fillId="3" borderId="13" xfId="2" applyNumberFormat="1" applyFont="1" applyFill="1" applyBorder="1" applyAlignment="1">
      <alignment horizontal="left" wrapText="1" shrinkToFit="1"/>
    </xf>
    <xf numFmtId="167" fontId="51" fillId="3" borderId="20" xfId="2" applyNumberFormat="1" applyFont="1" applyFill="1" applyBorder="1" applyAlignment="1">
      <alignment horizontal="center" wrapText="1" shrinkToFit="1"/>
    </xf>
    <xf numFmtId="167" fontId="51" fillId="3" borderId="14" xfId="2" applyNumberFormat="1" applyFont="1" applyFill="1" applyBorder="1" applyAlignment="1">
      <alignment horizontal="center" wrapText="1" shrinkToFit="1"/>
    </xf>
    <xf numFmtId="0" fontId="90" fillId="3" borderId="0" xfId="4" applyFont="1" applyFill="1" applyAlignment="1">
      <alignment horizontal="left" vertical="center" wrapText="1" shrinkToFit="1"/>
    </xf>
    <xf numFmtId="0" fontId="51" fillId="3" borderId="0" xfId="0" applyFont="1" applyFill="1" applyAlignment="1">
      <alignment vertical="center" wrapText="1"/>
    </xf>
    <xf numFmtId="169" fontId="51" fillId="3" borderId="0" xfId="2" applyNumberFormat="1" applyFont="1" applyFill="1" applyBorder="1" applyAlignment="1">
      <alignment horizontal="right" vertical="center" shrinkToFit="1"/>
    </xf>
    <xf numFmtId="167" fontId="51" fillId="3" borderId="0" xfId="2" applyNumberFormat="1" applyFont="1" applyFill="1" applyBorder="1" applyAlignment="1">
      <alignment horizontal="right" vertical="center" shrinkToFit="1"/>
    </xf>
    <xf numFmtId="0" fontId="51" fillId="3" borderId="30" xfId="0" applyFont="1" applyFill="1" applyBorder="1" applyAlignment="1">
      <alignment vertical="center" shrinkToFit="1"/>
    </xf>
    <xf numFmtId="0" fontId="106" fillId="2" borderId="0" xfId="0" applyFont="1" applyFill="1" applyAlignment="1">
      <alignment horizontal="center" vertical="center" wrapText="1" shrinkToFit="1"/>
    </xf>
    <xf numFmtId="0" fontId="106" fillId="2" borderId="7" xfId="0" applyFont="1" applyFill="1" applyBorder="1" applyAlignment="1">
      <alignment horizontal="center" vertical="center" wrapText="1" shrinkToFit="1"/>
    </xf>
    <xf numFmtId="167" fontId="51" fillId="3" borderId="14" xfId="2" applyNumberFormat="1" applyFont="1" applyFill="1" applyBorder="1" applyAlignment="1">
      <alignment horizontal="left" wrapText="1" shrinkToFit="1"/>
    </xf>
    <xf numFmtId="0" fontId="95" fillId="3" borderId="0" xfId="0" applyFont="1" applyFill="1" applyAlignment="1">
      <alignment vertical="center"/>
    </xf>
    <xf numFmtId="3" fontId="96" fillId="3" borderId="12" xfId="0" applyNumberFormat="1" applyFont="1" applyFill="1" applyBorder="1" applyAlignment="1">
      <alignment horizontal="center" vertical="center"/>
    </xf>
    <xf numFmtId="3" fontId="96" fillId="3" borderId="0" xfId="0" applyNumberFormat="1" applyFont="1" applyFill="1" applyAlignment="1">
      <alignment horizontal="center" vertical="center"/>
    </xf>
    <xf numFmtId="167" fontId="96" fillId="3" borderId="8" xfId="2" applyNumberFormat="1" applyFont="1" applyFill="1" applyBorder="1" applyAlignment="1">
      <alignment horizontal="center" vertical="center"/>
    </xf>
    <xf numFmtId="4" fontId="95" fillId="3" borderId="20" xfId="0" applyNumberFormat="1" applyFont="1" applyFill="1" applyBorder="1" applyAlignment="1">
      <alignment horizontal="center" vertical="center"/>
    </xf>
    <xf numFmtId="4" fontId="95" fillId="3" borderId="14" xfId="0" applyNumberFormat="1" applyFont="1" applyFill="1" applyBorder="1" applyAlignment="1">
      <alignment horizontal="center" vertical="center"/>
    </xf>
    <xf numFmtId="0" fontId="95" fillId="3" borderId="14" xfId="0" applyFont="1" applyFill="1" applyBorder="1" applyAlignment="1">
      <alignment horizontal="center" vertical="center"/>
    </xf>
    <xf numFmtId="0" fontId="95" fillId="3" borderId="14" xfId="0" applyFont="1" applyFill="1" applyBorder="1" applyAlignment="1">
      <alignment vertical="center"/>
    </xf>
    <xf numFmtId="167" fontId="53" fillId="3" borderId="7" xfId="2" applyNumberFormat="1" applyFont="1" applyFill="1" applyBorder="1" applyAlignment="1">
      <alignment horizontal="right" vertical="center" wrapText="1" shrinkToFit="1"/>
    </xf>
    <xf numFmtId="0" fontId="107" fillId="2" borderId="0" xfId="0" applyFont="1" applyFill="1" applyAlignment="1">
      <alignment horizontal="right" vertical="center" wrapText="1" shrinkToFit="1"/>
    </xf>
    <xf numFmtId="0" fontId="107" fillId="2" borderId="0" xfId="0" applyFont="1" applyFill="1" applyAlignment="1">
      <alignment horizontal="center" vertical="center" wrapText="1" shrinkToFit="1"/>
    </xf>
    <xf numFmtId="164" fontId="53" fillId="3" borderId="7" xfId="1" applyFont="1" applyFill="1" applyBorder="1" applyAlignment="1">
      <alignment horizontal="right" wrapText="1" shrinkToFit="1"/>
    </xf>
    <xf numFmtId="165" fontId="53" fillId="3" borderId="7" xfId="1" applyNumberFormat="1" applyFont="1" applyFill="1" applyBorder="1" applyAlignment="1">
      <alignment horizontal="right" wrapText="1" shrinkToFit="1"/>
    </xf>
    <xf numFmtId="0" fontId="16" fillId="3" borderId="7" xfId="0" applyFont="1" applyFill="1" applyBorder="1" applyAlignment="1">
      <alignment horizontal="left" vertical="center" wrapText="1"/>
    </xf>
    <xf numFmtId="167" fontId="53" fillId="3" borderId="8" xfId="2" applyNumberFormat="1" applyFont="1" applyFill="1" applyBorder="1" applyAlignment="1">
      <alignment horizontal="right" wrapText="1" shrinkToFit="1"/>
    </xf>
    <xf numFmtId="165" fontId="54" fillId="3" borderId="8" xfId="1" applyNumberFormat="1" applyFont="1" applyFill="1" applyBorder="1" applyAlignment="1">
      <alignment horizontal="right" vertical="center" wrapText="1"/>
    </xf>
    <xf numFmtId="165" fontId="53" fillId="3" borderId="8" xfId="1" applyNumberFormat="1" applyFont="1" applyFill="1" applyBorder="1" applyAlignment="1">
      <alignment horizontal="right" wrapText="1" shrinkToFit="1"/>
    </xf>
    <xf numFmtId="0" fontId="16" fillId="3" borderId="8" xfId="0" applyFont="1" applyFill="1" applyBorder="1" applyAlignment="1">
      <alignment horizontal="left" vertical="center" wrapText="1"/>
    </xf>
    <xf numFmtId="167" fontId="53" fillId="2" borderId="8" xfId="2" applyNumberFormat="1" applyFont="1" applyFill="1" applyBorder="1" applyAlignment="1">
      <alignment horizontal="right" wrapText="1" shrinkToFit="1"/>
    </xf>
    <xf numFmtId="167" fontId="53" fillId="3" borderId="7" xfId="2" applyNumberFormat="1" applyFont="1" applyFill="1" applyBorder="1" applyAlignment="1">
      <alignment horizontal="right" wrapText="1" shrinkToFit="1"/>
    </xf>
    <xf numFmtId="165" fontId="53" fillId="3" borderId="31" xfId="1" applyNumberFormat="1" applyFont="1" applyFill="1" applyBorder="1" applyAlignment="1">
      <alignment horizontal="right" wrapText="1" shrinkToFit="1"/>
    </xf>
    <xf numFmtId="0" fontId="16" fillId="3" borderId="8" xfId="0" applyFont="1" applyFill="1" applyBorder="1" applyAlignment="1">
      <alignment vertical="center" wrapText="1"/>
    </xf>
    <xf numFmtId="0" fontId="16" fillId="3" borderId="32" xfId="0" applyFont="1" applyFill="1" applyBorder="1" applyAlignment="1">
      <alignment vertical="center" wrapText="1"/>
    </xf>
    <xf numFmtId="165" fontId="53" fillId="3" borderId="11" xfId="1" applyNumberFormat="1" applyFont="1" applyFill="1" applyBorder="1" applyAlignment="1">
      <alignment horizontal="right" wrapText="1" shrinkToFit="1"/>
    </xf>
    <xf numFmtId="166" fontId="53" fillId="3" borderId="32" xfId="1" applyNumberFormat="1" applyFont="1" applyFill="1" applyBorder="1" applyAlignment="1">
      <alignment horizontal="right" vertical="center" wrapText="1" shrinkToFit="1"/>
    </xf>
    <xf numFmtId="167" fontId="53" fillId="3" borderId="32" xfId="2" applyNumberFormat="1" applyFont="1" applyFill="1" applyBorder="1" applyAlignment="1">
      <alignment horizontal="right" vertical="center" wrapText="1" shrinkToFit="1"/>
    </xf>
    <xf numFmtId="165" fontId="54" fillId="3" borderId="32" xfId="0" applyNumberFormat="1" applyFont="1" applyFill="1" applyBorder="1" applyAlignment="1">
      <alignment horizontal="right" vertical="center" wrapText="1"/>
    </xf>
    <xf numFmtId="165" fontId="53" fillId="3" borderId="32" xfId="1" applyNumberFormat="1" applyFont="1" applyFill="1" applyBorder="1" applyAlignment="1">
      <alignment horizontal="right" wrapText="1" shrinkToFit="1"/>
    </xf>
    <xf numFmtId="165" fontId="53" fillId="3" borderId="32" xfId="1" applyNumberFormat="1" applyFont="1" applyFill="1" applyBorder="1" applyAlignment="1">
      <alignment horizontal="right" vertical="center" wrapText="1" shrinkToFit="1"/>
    </xf>
    <xf numFmtId="166" fontId="53" fillId="3" borderId="20" xfId="1" applyNumberFormat="1" applyFont="1" applyFill="1" applyBorder="1" applyAlignment="1">
      <alignment horizontal="right" wrapText="1" shrinkToFit="1"/>
    </xf>
    <xf numFmtId="164" fontId="53" fillId="3" borderId="15" xfId="1" applyFont="1" applyFill="1" applyBorder="1" applyAlignment="1">
      <alignment horizontal="right" wrapText="1" shrinkToFit="1"/>
    </xf>
    <xf numFmtId="166" fontId="53" fillId="3" borderId="15" xfId="1" applyNumberFormat="1" applyFont="1" applyFill="1" applyBorder="1" applyAlignment="1">
      <alignment horizontal="right" wrapText="1" shrinkToFit="1"/>
    </xf>
    <xf numFmtId="167" fontId="53" fillId="3" borderId="20" xfId="2" applyNumberFormat="1" applyFont="1" applyFill="1" applyBorder="1" applyAlignment="1">
      <alignment horizontal="right" wrapText="1" shrinkToFit="1"/>
    </xf>
    <xf numFmtId="0" fontId="10" fillId="3" borderId="14" xfId="0" applyFont="1" applyFill="1" applyBorder="1" applyAlignment="1">
      <alignment vertical="center" wrapText="1" shrinkToFit="1"/>
    </xf>
    <xf numFmtId="166" fontId="53" fillId="3" borderId="14" xfId="1" applyNumberFormat="1" applyFont="1" applyFill="1" applyBorder="1" applyAlignment="1">
      <alignment horizontal="right" wrapText="1" shrinkToFit="1"/>
    </xf>
    <xf numFmtId="166" fontId="53" fillId="3" borderId="13" xfId="1" applyNumberFormat="1" applyFont="1" applyFill="1" applyBorder="1" applyAlignment="1">
      <alignment horizontal="right" wrapText="1" shrinkToFit="1"/>
    </xf>
    <xf numFmtId="167" fontId="53" fillId="3" borderId="14" xfId="2" applyNumberFormat="1" applyFont="1" applyFill="1" applyBorder="1" applyAlignment="1">
      <alignment horizontal="right" wrapText="1" shrinkToFit="1"/>
    </xf>
    <xf numFmtId="165" fontId="54" fillId="3" borderId="8" xfId="1" applyNumberFormat="1" applyFont="1" applyFill="1" applyBorder="1" applyAlignment="1">
      <alignment horizontal="right" vertical="center" wrapText="1" shrinkToFit="1"/>
    </xf>
    <xf numFmtId="165" fontId="54" fillId="3" borderId="0" xfId="1" applyNumberFormat="1" applyFont="1" applyFill="1" applyBorder="1" applyAlignment="1">
      <alignment horizontal="right" vertical="center" wrapText="1" shrinkToFit="1"/>
    </xf>
    <xf numFmtId="167" fontId="53" fillId="3" borderId="32" xfId="2" applyNumberFormat="1" applyFont="1" applyFill="1" applyBorder="1" applyAlignment="1">
      <alignment horizontal="right" wrapText="1" shrinkToFit="1"/>
    </xf>
    <xf numFmtId="0" fontId="16" fillId="3" borderId="12" xfId="0" applyFont="1" applyFill="1" applyBorder="1" applyAlignment="1">
      <alignment vertical="center" wrapText="1" shrinkToFit="1"/>
    </xf>
    <xf numFmtId="165" fontId="53" fillId="3" borderId="12" xfId="1" applyNumberFormat="1" applyFont="1" applyFill="1" applyBorder="1" applyAlignment="1">
      <alignment horizontal="right" wrapText="1" shrinkToFit="1"/>
    </xf>
    <xf numFmtId="166" fontId="53" fillId="3" borderId="12" xfId="1" applyNumberFormat="1" applyFont="1" applyFill="1" applyBorder="1" applyAlignment="1">
      <alignment horizontal="right" wrapText="1" shrinkToFit="1"/>
    </xf>
    <xf numFmtId="167" fontId="53" fillId="3" borderId="12" xfId="2" applyNumberFormat="1" applyFont="1" applyFill="1" applyBorder="1" applyAlignment="1">
      <alignment horizontal="right" wrapText="1" shrinkToFit="1"/>
    </xf>
    <xf numFmtId="0" fontId="16" fillId="3" borderId="14" xfId="0" applyFont="1" applyFill="1" applyBorder="1" applyAlignment="1">
      <alignment vertical="center" wrapText="1" shrinkToFit="1"/>
    </xf>
    <xf numFmtId="165" fontId="53" fillId="3" borderId="14" xfId="1" applyNumberFormat="1" applyFont="1" applyFill="1" applyBorder="1" applyAlignment="1">
      <alignment horizontal="right" wrapText="1" shrinkToFit="1"/>
    </xf>
    <xf numFmtId="0" fontId="16" fillId="3" borderId="20" xfId="0" applyFont="1" applyFill="1" applyBorder="1" applyAlignment="1">
      <alignment horizontal="left" vertical="center" wrapText="1"/>
    </xf>
    <xf numFmtId="167" fontId="53" fillId="2" borderId="12" xfId="2" applyNumberFormat="1" applyFont="1" applyFill="1" applyBorder="1" applyAlignment="1">
      <alignment horizontal="right" wrapText="1" shrinkToFit="1"/>
    </xf>
    <xf numFmtId="0" fontId="16" fillId="3" borderId="12" xfId="0" applyFont="1" applyFill="1" applyBorder="1" applyAlignment="1">
      <alignment horizontal="left" vertical="center" wrapText="1" indent="1"/>
    </xf>
    <xf numFmtId="0" fontId="16" fillId="3" borderId="14" xfId="0" applyFont="1" applyFill="1" applyBorder="1" applyAlignment="1">
      <alignment horizontal="left" vertical="center" wrapText="1" indent="1"/>
    </xf>
    <xf numFmtId="0" fontId="16" fillId="3" borderId="7" xfId="0" applyFont="1" applyFill="1" applyBorder="1" applyAlignment="1">
      <alignment horizontal="left" vertical="center" wrapText="1" indent="1"/>
    </xf>
    <xf numFmtId="0" fontId="16" fillId="3" borderId="12" xfId="0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vertical="center" wrapText="1" shrinkToFit="1"/>
    </xf>
    <xf numFmtId="0" fontId="10" fillId="3" borderId="0" xfId="0" applyFont="1" applyFill="1" applyAlignment="1">
      <alignment vertical="center"/>
    </xf>
    <xf numFmtId="0" fontId="10" fillId="3" borderId="32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1" fillId="3" borderId="19" xfId="0" applyFont="1" applyFill="1" applyBorder="1" applyAlignment="1">
      <alignment vertical="center" wrapText="1" shrinkToFit="1"/>
    </xf>
    <xf numFmtId="0" fontId="80" fillId="3" borderId="0" xfId="0" applyFont="1" applyFill="1" applyAlignment="1">
      <alignment horizontal="right" vertical="center" wrapText="1" shrinkToFit="1"/>
    </xf>
    <xf numFmtId="166" fontId="80" fillId="3" borderId="0" xfId="1" applyNumberFormat="1" applyFont="1" applyFill="1" applyBorder="1" applyAlignment="1">
      <alignment horizontal="right" vertical="center" wrapText="1" shrinkToFit="1"/>
    </xf>
    <xf numFmtId="169" fontId="80" fillId="0" borderId="0" xfId="0" applyNumberFormat="1" applyFont="1" applyAlignment="1">
      <alignment horizontal="right" vertical="center" wrapText="1" shrinkToFit="1"/>
    </xf>
    <xf numFmtId="0" fontId="11" fillId="3" borderId="17" xfId="0" applyFont="1" applyFill="1" applyBorder="1" applyAlignment="1">
      <alignment vertical="center" wrapText="1" shrinkToFit="1"/>
    </xf>
    <xf numFmtId="0" fontId="10" fillId="3" borderId="32" xfId="0" applyFont="1" applyFill="1" applyBorder="1" applyAlignment="1">
      <alignment vertical="center" wrapText="1"/>
    </xf>
    <xf numFmtId="9" fontId="53" fillId="3" borderId="0" xfId="2" applyFont="1" applyFill="1" applyAlignment="1">
      <alignment horizontal="right" vertical="center" wrapText="1" shrinkToFit="1"/>
    </xf>
    <xf numFmtId="0" fontId="11" fillId="3" borderId="12" xfId="0" applyFont="1" applyFill="1" applyBorder="1" applyAlignment="1">
      <alignment wrapText="1"/>
    </xf>
    <xf numFmtId="9" fontId="53" fillId="3" borderId="12" xfId="2" applyFont="1" applyFill="1" applyBorder="1" applyAlignment="1">
      <alignment horizontal="right" vertical="center" wrapText="1" shrinkToFit="1"/>
    </xf>
    <xf numFmtId="167" fontId="53" fillId="3" borderId="15" xfId="2" applyNumberFormat="1" applyFont="1" applyFill="1" applyBorder="1" applyAlignment="1">
      <alignment horizontal="right" wrapText="1" shrinkToFit="1"/>
    </xf>
    <xf numFmtId="167" fontId="53" fillId="3" borderId="12" xfId="2" applyNumberFormat="1" applyFont="1" applyFill="1" applyBorder="1" applyAlignment="1">
      <alignment horizontal="right" vertical="center" wrapText="1" shrinkToFit="1"/>
    </xf>
    <xf numFmtId="169" fontId="80" fillId="3" borderId="12" xfId="0" applyNumberFormat="1" applyFont="1" applyFill="1" applyBorder="1" applyAlignment="1">
      <alignment horizontal="right" vertical="center" wrapText="1" shrinkToFit="1"/>
    </xf>
    <xf numFmtId="0" fontId="109" fillId="2" borderId="0" xfId="0" applyFont="1" applyFill="1" applyAlignment="1">
      <alignment horizontal="center" wrapText="1" shrinkToFit="1"/>
    </xf>
    <xf numFmtId="0" fontId="109" fillId="2" borderId="0" xfId="0" applyFont="1" applyFill="1" applyAlignment="1">
      <alignment horizontal="right" wrapText="1" shrinkToFit="1"/>
    </xf>
    <xf numFmtId="0" fontId="54" fillId="3" borderId="12" xfId="0" applyFont="1" applyFill="1" applyBorder="1" applyAlignment="1">
      <alignment horizontal="left" vertical="center" wrapText="1"/>
    </xf>
    <xf numFmtId="0" fontId="56" fillId="3" borderId="20" xfId="0" applyFont="1" applyFill="1" applyBorder="1" applyAlignment="1">
      <alignment vertical="center" wrapText="1" shrinkToFit="1"/>
    </xf>
    <xf numFmtId="0" fontId="56" fillId="3" borderId="0" xfId="0" applyFont="1" applyFill="1" applyAlignment="1">
      <alignment vertical="center" wrapText="1" shrinkToFit="1"/>
    </xf>
    <xf numFmtId="0" fontId="54" fillId="3" borderId="15" xfId="0" applyFont="1" applyFill="1" applyBorder="1" applyAlignment="1">
      <alignment horizontal="left" vertical="center" wrapText="1"/>
    </xf>
    <xf numFmtId="166" fontId="53" fillId="3" borderId="7" xfId="1" applyNumberFormat="1" applyFont="1" applyFill="1" applyBorder="1" applyAlignment="1">
      <alignment horizontal="right" wrapText="1" shrinkToFit="1"/>
    </xf>
    <xf numFmtId="0" fontId="56" fillId="3" borderId="32" xfId="0" applyFont="1" applyFill="1" applyBorder="1" applyAlignment="1">
      <alignment horizontal="left" vertical="center" wrapText="1"/>
    </xf>
    <xf numFmtId="0" fontId="54" fillId="3" borderId="14" xfId="0" applyFont="1" applyFill="1" applyBorder="1" applyAlignment="1">
      <alignment horizontal="left" vertical="center" wrapText="1"/>
    </xf>
    <xf numFmtId="165" fontId="53" fillId="3" borderId="20" xfId="1" applyNumberFormat="1" applyFont="1" applyFill="1" applyBorder="1" applyAlignment="1">
      <alignment horizontal="right" wrapText="1" shrinkToFit="1"/>
    </xf>
    <xf numFmtId="0" fontId="82" fillId="3" borderId="8" xfId="0" applyFont="1" applyFill="1" applyBorder="1" applyAlignment="1">
      <alignment horizontal="left" vertical="center" wrapText="1"/>
    </xf>
    <xf numFmtId="0" fontId="54" fillId="3" borderId="32" xfId="0" applyFont="1" applyFill="1" applyBorder="1" applyAlignment="1">
      <alignment horizontal="left" vertical="center" wrapText="1"/>
    </xf>
    <xf numFmtId="0" fontId="83" fillId="3" borderId="17" xfId="0" applyFont="1" applyFill="1" applyBorder="1" applyAlignment="1">
      <alignment horizontal="left" vertical="center" wrapText="1"/>
    </xf>
    <xf numFmtId="165" fontId="53" fillId="3" borderId="18" xfId="1" applyNumberFormat="1" applyFont="1" applyFill="1" applyBorder="1" applyAlignment="1">
      <alignment horizontal="right" wrapText="1" shrinkToFit="1"/>
    </xf>
    <xf numFmtId="167" fontId="53" fillId="3" borderId="18" xfId="2" applyNumberFormat="1" applyFont="1" applyFill="1" applyBorder="1" applyAlignment="1">
      <alignment horizontal="right" wrapText="1" shrinkToFit="1"/>
    </xf>
    <xf numFmtId="173" fontId="39" fillId="0" borderId="12" xfId="11" applyNumberFormat="1" applyFont="1" applyBorder="1" applyAlignment="1">
      <alignment horizontal="center"/>
    </xf>
    <xf numFmtId="0" fontId="45" fillId="3" borderId="0" xfId="4" applyFont="1" applyFill="1" applyAlignment="1">
      <alignment horizontal="center" vertical="center" wrapText="1" shrinkToFit="1"/>
    </xf>
    <xf numFmtId="173" fontId="39" fillId="0" borderId="22" xfId="11" applyNumberFormat="1" applyFont="1" applyBorder="1" applyAlignment="1">
      <alignment horizontal="center"/>
    </xf>
    <xf numFmtId="166" fontId="86" fillId="3" borderId="0" xfId="1" applyNumberFormat="1" applyFont="1" applyFill="1" applyBorder="1" applyAlignment="1">
      <alignment horizontal="center" vertical="center" wrapText="1" shrinkToFit="1"/>
    </xf>
    <xf numFmtId="0" fontId="111" fillId="0" borderId="0" xfId="0" applyFont="1"/>
    <xf numFmtId="167" fontId="54" fillId="3" borderId="8" xfId="2" applyNumberFormat="1" applyFont="1" applyFill="1" applyBorder="1" applyAlignment="1">
      <alignment horizontal="right" vertical="center" wrapText="1" shrinkToFit="1"/>
    </xf>
    <xf numFmtId="165" fontId="54" fillId="3" borderId="7" xfId="0" applyNumberFormat="1" applyFont="1" applyFill="1" applyBorder="1" applyAlignment="1">
      <alignment horizontal="right" vertical="center" wrapText="1"/>
    </xf>
    <xf numFmtId="165" fontId="54" fillId="3" borderId="8" xfId="0" applyNumberFormat="1" applyFont="1" applyFill="1" applyBorder="1" applyAlignment="1">
      <alignment horizontal="right" vertical="center" wrapText="1"/>
    </xf>
    <xf numFmtId="165" fontId="54" fillId="3" borderId="15" xfId="0" applyNumberFormat="1" applyFont="1" applyFill="1" applyBorder="1" applyAlignment="1">
      <alignment horizontal="right" vertical="center" wrapText="1"/>
    </xf>
    <xf numFmtId="167" fontId="54" fillId="3" borderId="32" xfId="2" applyNumberFormat="1" applyFont="1" applyFill="1" applyBorder="1" applyAlignment="1">
      <alignment horizontal="right" vertical="center" wrapText="1"/>
    </xf>
    <xf numFmtId="0" fontId="107" fillId="0" borderId="0" xfId="0" applyFont="1" applyAlignment="1">
      <alignment horizontal="right" vertical="center" wrapText="1" shrinkToFit="1"/>
    </xf>
    <xf numFmtId="0" fontId="87" fillId="3" borderId="16" xfId="4" applyFont="1" applyFill="1" applyBorder="1" applyAlignment="1">
      <alignment wrapText="1"/>
    </xf>
    <xf numFmtId="0" fontId="87" fillId="3" borderId="17" xfId="4" applyFont="1" applyFill="1" applyBorder="1" applyAlignment="1">
      <alignment wrapText="1"/>
    </xf>
    <xf numFmtId="167" fontId="87" fillId="3" borderId="17" xfId="2" applyNumberFormat="1" applyFont="1" applyFill="1" applyBorder="1" applyAlignment="1">
      <alignment horizontal="center" wrapText="1"/>
    </xf>
    <xf numFmtId="0" fontId="109" fillId="3" borderId="0" xfId="4" applyFont="1" applyFill="1" applyAlignment="1">
      <alignment horizontal="center" vertical="center" wrapText="1" shrinkToFit="1"/>
    </xf>
    <xf numFmtId="49" fontId="109" fillId="3" borderId="0" xfId="4" applyNumberFormat="1" applyFont="1" applyFill="1" applyAlignment="1">
      <alignment horizontal="center" vertical="center" wrapText="1" shrinkToFit="1"/>
    </xf>
    <xf numFmtId="0" fontId="109" fillId="3" borderId="0" xfId="4" applyFont="1" applyFill="1" applyAlignment="1">
      <alignment horizontal="right" vertical="center" wrapText="1" shrinkToFit="1"/>
    </xf>
    <xf numFmtId="0" fontId="37" fillId="2" borderId="0" xfId="4" applyFont="1" applyFill="1" applyAlignment="1">
      <alignment horizontal="centerContinuous" vertical="center" wrapText="1" shrinkToFit="1"/>
    </xf>
    <xf numFmtId="164" fontId="53" fillId="3" borderId="17" xfId="1" applyFont="1" applyFill="1" applyBorder="1" applyAlignment="1">
      <alignment horizontal="left" vertical="center" wrapText="1" shrinkToFit="1"/>
    </xf>
    <xf numFmtId="10" fontId="53" fillId="3" borderId="17" xfId="2" applyNumberFormat="1" applyFont="1" applyFill="1" applyBorder="1" applyAlignment="1">
      <alignment horizontal="center" vertical="center" wrapText="1" shrinkToFit="1"/>
    </xf>
    <xf numFmtId="164" fontId="53" fillId="3" borderId="17" xfId="1" applyFont="1" applyFill="1" applyBorder="1" applyAlignment="1">
      <alignment horizontal="center" vertical="center" wrapText="1" shrinkToFit="1"/>
    </xf>
    <xf numFmtId="167" fontId="53" fillId="3" borderId="17" xfId="2" applyNumberFormat="1" applyFont="1" applyFill="1" applyBorder="1" applyAlignment="1">
      <alignment horizontal="center" vertical="center" wrapText="1" shrinkToFit="1"/>
    </xf>
    <xf numFmtId="0" fontId="53" fillId="3" borderId="0" xfId="4" applyFont="1" applyFill="1" applyAlignment="1">
      <alignment horizontal="left" vertical="center" wrapText="1" shrinkToFit="1"/>
    </xf>
    <xf numFmtId="0" fontId="53" fillId="3" borderId="0" xfId="4" applyFont="1" applyFill="1" applyAlignment="1">
      <alignment vertical="center" wrapText="1" shrinkToFit="1"/>
    </xf>
    <xf numFmtId="0" fontId="54" fillId="3" borderId="17" xfId="4" applyFont="1" applyFill="1" applyBorder="1" applyAlignment="1">
      <alignment vertical="center" wrapText="1" shrinkToFit="1"/>
    </xf>
    <xf numFmtId="164" fontId="53" fillId="3" borderId="20" xfId="1" applyFont="1" applyFill="1" applyBorder="1" applyAlignment="1">
      <alignment horizontal="left" vertical="center" wrapText="1" shrinkToFit="1"/>
    </xf>
    <xf numFmtId="164" fontId="53" fillId="3" borderId="14" xfId="1" applyFont="1" applyFill="1" applyBorder="1" applyAlignment="1">
      <alignment horizontal="left" vertical="center" wrapText="1" shrinkToFit="1"/>
    </xf>
    <xf numFmtId="10" fontId="53" fillId="3" borderId="14" xfId="2" applyNumberFormat="1" applyFont="1" applyFill="1" applyBorder="1" applyAlignment="1">
      <alignment horizontal="center" vertical="center" wrapText="1" shrinkToFit="1"/>
    </xf>
    <xf numFmtId="10" fontId="53" fillId="3" borderId="12" xfId="2" applyNumberFormat="1" applyFont="1" applyFill="1" applyBorder="1" applyAlignment="1">
      <alignment horizontal="center" vertical="center" wrapText="1" shrinkToFit="1"/>
    </xf>
    <xf numFmtId="167" fontId="53" fillId="3" borderId="20" xfId="2" applyNumberFormat="1" applyFont="1" applyFill="1" applyBorder="1" applyAlignment="1">
      <alignment horizontal="center" vertical="center" wrapText="1" shrinkToFit="1"/>
    </xf>
    <xf numFmtId="167" fontId="53" fillId="3" borderId="14" xfId="2" applyNumberFormat="1" applyFont="1" applyFill="1" applyBorder="1" applyAlignment="1">
      <alignment horizontal="center" vertical="center" wrapText="1" shrinkToFit="1"/>
    </xf>
    <xf numFmtId="2" fontId="53" fillId="3" borderId="12" xfId="2" applyNumberFormat="1" applyFont="1" applyFill="1" applyBorder="1" applyAlignment="1">
      <alignment horizontal="center" vertical="center" wrapText="1" shrinkToFit="1"/>
    </xf>
    <xf numFmtId="2" fontId="53" fillId="3" borderId="14" xfId="2" applyNumberFormat="1" applyFont="1" applyFill="1" applyBorder="1" applyAlignment="1">
      <alignment horizontal="center" vertical="center" wrapText="1" shrinkToFit="1"/>
    </xf>
    <xf numFmtId="2" fontId="53" fillId="3" borderId="17" xfId="2" applyNumberFormat="1" applyFont="1" applyFill="1" applyBorder="1" applyAlignment="1">
      <alignment horizontal="center" vertical="center" wrapText="1" shrinkToFit="1"/>
    </xf>
    <xf numFmtId="0" fontId="109" fillId="3" borderId="7" xfId="4" applyFont="1" applyFill="1" applyBorder="1" applyAlignment="1">
      <alignment horizontal="center" vertical="center" wrapText="1" shrinkToFit="1"/>
    </xf>
    <xf numFmtId="0" fontId="58" fillId="3" borderId="0" xfId="4" applyFont="1" applyFill="1" applyAlignment="1">
      <alignment vertical="center" wrapText="1"/>
    </xf>
    <xf numFmtId="0" fontId="58" fillId="3" borderId="0" xfId="4" applyFont="1" applyFill="1" applyAlignment="1">
      <alignment vertical="center"/>
    </xf>
    <xf numFmtId="168" fontId="53" fillId="3" borderId="0" xfId="1" applyNumberFormat="1" applyFont="1" applyFill="1" applyBorder="1" applyAlignment="1">
      <alignment horizontal="right" vertical="center" wrapText="1" shrinkToFit="1"/>
    </xf>
    <xf numFmtId="0" fontId="63" fillId="3" borderId="0" xfId="4" applyFont="1" applyFill="1" applyAlignment="1">
      <alignment vertical="center"/>
    </xf>
    <xf numFmtId="0" fontId="63" fillId="3" borderId="17" xfId="4" applyFont="1" applyFill="1" applyBorder="1" applyAlignment="1">
      <alignment vertical="center"/>
    </xf>
    <xf numFmtId="164" fontId="53" fillId="3" borderId="16" xfId="1" applyFont="1" applyFill="1" applyBorder="1" applyAlignment="1">
      <alignment horizontal="left" vertical="center" wrapText="1" shrinkToFit="1"/>
    </xf>
    <xf numFmtId="164" fontId="53" fillId="3" borderId="13" xfId="1" applyFont="1" applyFill="1" applyBorder="1" applyAlignment="1">
      <alignment horizontal="center" vertical="center" wrapText="1" shrinkToFit="1"/>
    </xf>
    <xf numFmtId="164" fontId="53" fillId="3" borderId="12" xfId="1" applyFont="1" applyFill="1" applyBorder="1" applyAlignment="1">
      <alignment horizontal="center" vertical="center" wrapText="1" shrinkToFit="1"/>
    </xf>
    <xf numFmtId="167" fontId="53" fillId="3" borderId="12" xfId="2" applyNumberFormat="1" applyFont="1" applyFill="1" applyBorder="1" applyAlignment="1">
      <alignment horizontal="center" vertical="center" wrapText="1" shrinkToFit="1"/>
    </xf>
    <xf numFmtId="49" fontId="109" fillId="3" borderId="7" xfId="4" applyNumberFormat="1" applyFont="1" applyFill="1" applyBorder="1" applyAlignment="1">
      <alignment horizontal="center" vertical="center" wrapText="1" shrinkToFit="1"/>
    </xf>
    <xf numFmtId="164" fontId="53" fillId="3" borderId="14" xfId="1" applyFont="1" applyFill="1" applyBorder="1" applyAlignment="1">
      <alignment horizontal="center" vertical="center" wrapText="1" shrinkToFit="1"/>
    </xf>
    <xf numFmtId="164" fontId="53" fillId="3" borderId="19" xfId="1" applyFont="1" applyFill="1" applyBorder="1" applyAlignment="1">
      <alignment horizontal="center" vertical="center" wrapText="1" shrinkToFit="1"/>
    </xf>
    <xf numFmtId="167" fontId="53" fillId="3" borderId="16" xfId="2" applyNumberFormat="1" applyFont="1" applyFill="1" applyBorder="1" applyAlignment="1">
      <alignment horizontal="center" vertical="center" wrapText="1" shrinkToFit="1"/>
    </xf>
    <xf numFmtId="0" fontId="98" fillId="3" borderId="8" xfId="4" applyFont="1" applyFill="1" applyBorder="1" applyAlignment="1">
      <alignment horizontal="center" vertical="center" wrapText="1" shrinkToFit="1"/>
    </xf>
    <xf numFmtId="0" fontId="85" fillId="3" borderId="0" xfId="4" applyFont="1" applyFill="1" applyAlignment="1">
      <alignment horizontal="center" wrapText="1" shrinkToFit="1"/>
    </xf>
    <xf numFmtId="165" fontId="51" fillId="2" borderId="8" xfId="1" applyNumberFormat="1" applyFont="1" applyFill="1" applyBorder="1" applyAlignment="1">
      <alignment horizontal="right" vertical="center" wrapText="1" indent="1"/>
    </xf>
    <xf numFmtId="0" fontId="85" fillId="3" borderId="0" xfId="4" applyFont="1" applyFill="1" applyAlignment="1">
      <alignment horizontal="right" wrapText="1" shrinkToFit="1"/>
    </xf>
    <xf numFmtId="0" fontId="85" fillId="3" borderId="7" xfId="4" applyFont="1" applyFill="1" applyBorder="1" applyAlignment="1">
      <alignment horizontal="center" wrapText="1" shrinkToFit="1"/>
    </xf>
    <xf numFmtId="164" fontId="86" fillId="3" borderId="0" xfId="1" applyFont="1" applyFill="1" applyBorder="1" applyAlignment="1">
      <alignment horizontal="left" vertical="center" wrapText="1" shrinkToFit="1"/>
    </xf>
    <xf numFmtId="164" fontId="67" fillId="3" borderId="19" xfId="1" applyFont="1" applyFill="1" applyBorder="1" applyAlignment="1">
      <alignment horizontal="left" vertical="center" wrapText="1" shrinkToFit="1"/>
    </xf>
    <xf numFmtId="166" fontId="86" fillId="3" borderId="17" xfId="1" applyNumberFormat="1" applyFont="1" applyFill="1" applyBorder="1" applyAlignment="1">
      <alignment horizontal="center" vertical="center" wrapText="1" shrinkToFit="1"/>
    </xf>
    <xf numFmtId="167" fontId="86" fillId="3" borderId="17" xfId="2" applyNumberFormat="1" applyFont="1" applyFill="1" applyBorder="1" applyAlignment="1">
      <alignment horizontal="center" vertical="center" wrapText="1" shrinkToFit="1"/>
    </xf>
    <xf numFmtId="164" fontId="67" fillId="3" borderId="17" xfId="1" applyFont="1" applyFill="1" applyBorder="1" applyAlignment="1">
      <alignment horizontal="left" vertical="center" wrapText="1" shrinkToFit="1"/>
    </xf>
    <xf numFmtId="165" fontId="86" fillId="3" borderId="17" xfId="1" applyNumberFormat="1" applyFont="1" applyFill="1" applyBorder="1" applyAlignment="1">
      <alignment horizontal="right" vertical="center" wrapText="1" indent="1" shrinkToFit="1"/>
    </xf>
    <xf numFmtId="167" fontId="54" fillId="3" borderId="18" xfId="2" applyNumberFormat="1" applyFont="1" applyFill="1" applyBorder="1" applyAlignment="1">
      <alignment horizontal="right" vertical="center" wrapText="1"/>
    </xf>
    <xf numFmtId="0" fontId="22" fillId="8" borderId="0" xfId="4" applyFont="1" applyFill="1" applyAlignment="1">
      <alignment horizontal="centerContinuous" vertical="center" shrinkToFit="1"/>
    </xf>
    <xf numFmtId="0" fontId="114" fillId="8" borderId="0" xfId="0" applyFont="1" applyFill="1" applyAlignment="1">
      <alignment vertical="center" wrapText="1"/>
    </xf>
    <xf numFmtId="166" fontId="53" fillId="3" borderId="8" xfId="1" applyNumberFormat="1" applyFont="1" applyFill="1" applyBorder="1" applyAlignment="1">
      <alignment horizontal="right" wrapText="1" shrinkToFit="1"/>
    </xf>
    <xf numFmtId="165" fontId="53" fillId="3" borderId="15" xfId="1" applyNumberFormat="1" applyFont="1" applyFill="1" applyBorder="1" applyAlignment="1">
      <alignment horizontal="right" wrapText="1" shrinkToFit="1"/>
    </xf>
    <xf numFmtId="0" fontId="112" fillId="8" borderId="0" xfId="0" applyFont="1" applyFill="1" applyAlignment="1">
      <alignment vertical="center"/>
    </xf>
    <xf numFmtId="0" fontId="112" fillId="8" borderId="0" xfId="4" applyFont="1" applyFill="1" applyAlignment="1">
      <alignment vertical="center"/>
    </xf>
    <xf numFmtId="0" fontId="115" fillId="8" borderId="0" xfId="0" applyFont="1" applyFill="1" applyAlignment="1">
      <alignment vertical="center"/>
    </xf>
    <xf numFmtId="0" fontId="116" fillId="8" borderId="0" xfId="4" applyFont="1" applyFill="1" applyAlignment="1">
      <alignment vertical="center" shrinkToFit="1"/>
    </xf>
    <xf numFmtId="0" fontId="112" fillId="8" borderId="0" xfId="4" applyFont="1" applyFill="1" applyAlignment="1">
      <alignment vertical="center" shrinkToFit="1"/>
    </xf>
    <xf numFmtId="164" fontId="77" fillId="3" borderId="0" xfId="1" applyFont="1" applyFill="1" applyBorder="1" applyAlignment="1">
      <alignment vertical="center" wrapText="1" shrinkToFit="1"/>
    </xf>
    <xf numFmtId="164" fontId="51" fillId="0" borderId="20" xfId="1" applyFont="1" applyFill="1" applyBorder="1" applyAlignment="1">
      <alignment horizontal="left" vertical="center" wrapText="1" indent="2" shrinkToFit="1"/>
    </xf>
    <xf numFmtId="166" fontId="86" fillId="0" borderId="20" xfId="1" applyNumberFormat="1" applyFont="1" applyFill="1" applyBorder="1" applyAlignment="1">
      <alignment horizontal="center" vertical="center" wrapText="1" shrinkToFit="1"/>
    </xf>
    <xf numFmtId="166" fontId="86" fillId="3" borderId="14" xfId="1" applyNumberFormat="1" applyFont="1" applyFill="1" applyBorder="1" applyAlignment="1">
      <alignment horizontal="center" vertical="center" wrapText="1" shrinkToFit="1"/>
    </xf>
    <xf numFmtId="166" fontId="86" fillId="0" borderId="14" xfId="1" applyNumberFormat="1" applyFont="1" applyFill="1" applyBorder="1" applyAlignment="1">
      <alignment horizontal="center" vertical="center" wrapText="1" shrinkToFit="1"/>
    </xf>
    <xf numFmtId="0" fontId="51" fillId="2" borderId="14" xfId="4" applyFont="1" applyFill="1" applyBorder="1" applyAlignment="1">
      <alignment horizontal="left" vertical="center" wrapText="1" indent="2"/>
    </xf>
    <xf numFmtId="164" fontId="51" fillId="0" borderId="14" xfId="1" applyFont="1" applyFill="1" applyBorder="1" applyAlignment="1">
      <alignment horizontal="left" vertical="center" wrapText="1" indent="2" shrinkToFit="1"/>
    </xf>
    <xf numFmtId="167" fontId="51" fillId="0" borderId="20" xfId="2" applyNumberFormat="1" applyFont="1" applyFill="1" applyBorder="1" applyAlignment="1">
      <alignment horizontal="center" vertical="center" wrapText="1" shrinkToFit="1"/>
    </xf>
    <xf numFmtId="167" fontId="51" fillId="0" borderId="14" xfId="2" applyNumberFormat="1" applyFont="1" applyFill="1" applyBorder="1" applyAlignment="1">
      <alignment horizontal="center" vertical="center" wrapText="1" shrinkToFit="1"/>
    </xf>
    <xf numFmtId="164" fontId="51" fillId="0" borderId="13" xfId="1" applyFont="1" applyFill="1" applyBorder="1" applyAlignment="1">
      <alignment horizontal="left" vertical="center" wrapText="1" indent="2" shrinkToFit="1"/>
    </xf>
    <xf numFmtId="166" fontId="86" fillId="0" borderId="13" xfId="1" applyNumberFormat="1" applyFont="1" applyFill="1" applyBorder="1" applyAlignment="1">
      <alignment horizontal="center" vertical="center" wrapText="1" shrinkToFit="1"/>
    </xf>
    <xf numFmtId="166" fontId="86" fillId="0" borderId="12" xfId="1" applyNumberFormat="1" applyFont="1" applyFill="1" applyBorder="1" applyAlignment="1">
      <alignment horizontal="center" vertical="center" wrapText="1" shrinkToFit="1"/>
    </xf>
    <xf numFmtId="166" fontId="86" fillId="0" borderId="15" xfId="1" applyNumberFormat="1" applyFont="1" applyFill="1" applyBorder="1" applyAlignment="1">
      <alignment horizontal="center" vertical="center" wrapText="1" shrinkToFit="1"/>
    </xf>
    <xf numFmtId="167" fontId="51" fillId="0" borderId="12" xfId="2" applyNumberFormat="1" applyFont="1" applyFill="1" applyBorder="1" applyAlignment="1">
      <alignment horizontal="center" vertical="center" wrapText="1" shrinkToFit="1"/>
    </xf>
    <xf numFmtId="167" fontId="51" fillId="0" borderId="13" xfId="2" applyNumberFormat="1" applyFont="1" applyFill="1" applyBorder="1" applyAlignment="1">
      <alignment horizontal="center" vertical="center" wrapText="1" shrinkToFit="1"/>
    </xf>
    <xf numFmtId="164" fontId="51" fillId="0" borderId="15" xfId="1" applyFont="1" applyFill="1" applyBorder="1" applyAlignment="1">
      <alignment horizontal="left" vertical="center" wrapText="1" indent="2" shrinkToFit="1"/>
    </xf>
    <xf numFmtId="164" fontId="51" fillId="3" borderId="32" xfId="1" applyFont="1" applyFill="1" applyBorder="1" applyAlignment="1">
      <alignment horizontal="left" vertical="center" wrapText="1" shrinkToFit="1"/>
    </xf>
    <xf numFmtId="0" fontId="51" fillId="3" borderId="0" xfId="4" applyFont="1" applyFill="1" applyAlignment="1">
      <alignment horizontal="left" vertical="center" wrapText="1" shrinkToFit="1"/>
    </xf>
    <xf numFmtId="166" fontId="86" fillId="3" borderId="8" xfId="1" applyNumberFormat="1" applyFont="1" applyFill="1" applyBorder="1" applyAlignment="1">
      <alignment horizontal="center" vertical="center" wrapText="1" shrinkToFit="1"/>
    </xf>
    <xf numFmtId="166" fontId="86" fillId="3" borderId="32" xfId="1" applyNumberFormat="1" applyFont="1" applyFill="1" applyBorder="1" applyAlignment="1">
      <alignment horizontal="center" vertical="center" wrapText="1" shrinkToFit="1"/>
    </xf>
    <xf numFmtId="0" fontId="99" fillId="3" borderId="0" xfId="4" applyFont="1" applyFill="1" applyAlignment="1">
      <alignment vertical="center" shrinkToFit="1"/>
    </xf>
    <xf numFmtId="0" fontId="99" fillId="3" borderId="0" xfId="4" applyFont="1" applyFill="1" applyAlignment="1">
      <alignment vertical="center"/>
    </xf>
    <xf numFmtId="167" fontId="51" fillId="3" borderId="32" xfId="2" applyNumberFormat="1" applyFont="1" applyFill="1" applyBorder="1" applyAlignment="1">
      <alignment horizontal="center" vertical="center" wrapText="1" shrinkToFit="1"/>
    </xf>
    <xf numFmtId="0" fontId="68" fillId="2" borderId="19" xfId="4" applyFont="1" applyFill="1" applyBorder="1" applyAlignment="1">
      <alignment vertical="center" wrapText="1"/>
    </xf>
    <xf numFmtId="0" fontId="68" fillId="2" borderId="19" xfId="4" applyFont="1" applyFill="1" applyBorder="1" applyAlignment="1">
      <alignment vertical="center"/>
    </xf>
    <xf numFmtId="164" fontId="86" fillId="3" borderId="18" xfId="1" applyFont="1" applyFill="1" applyBorder="1" applyAlignment="1">
      <alignment horizontal="left" vertical="center" wrapText="1" shrinkToFit="1"/>
    </xf>
    <xf numFmtId="165" fontId="51" fillId="2" borderId="7" xfId="1" applyNumberFormat="1" applyFont="1" applyFill="1" applyBorder="1" applyAlignment="1">
      <alignment horizontal="right" vertical="center" wrapText="1" indent="1"/>
    </xf>
    <xf numFmtId="165" fontId="86" fillId="3" borderId="18" xfId="1" applyNumberFormat="1" applyFont="1" applyFill="1" applyBorder="1" applyAlignment="1">
      <alignment horizontal="right" vertical="center" wrapText="1" indent="1" shrinkToFit="1"/>
    </xf>
    <xf numFmtId="167" fontId="86" fillId="3" borderId="18" xfId="2" applyNumberFormat="1" applyFont="1" applyFill="1" applyBorder="1" applyAlignment="1">
      <alignment horizontal="center" vertical="center" wrapText="1" shrinkToFit="1"/>
    </xf>
    <xf numFmtId="167" fontId="51" fillId="2" borderId="8" xfId="2" applyNumberFormat="1" applyFont="1" applyFill="1" applyBorder="1" applyAlignment="1">
      <alignment horizontal="center" vertical="center" wrapText="1"/>
    </xf>
    <xf numFmtId="0" fontId="51" fillId="2" borderId="15" xfId="4" applyFont="1" applyFill="1" applyBorder="1" applyAlignment="1">
      <alignment horizontal="left" vertical="center" wrapText="1" indent="2"/>
    </xf>
    <xf numFmtId="165" fontId="51" fillId="2" borderId="12" xfId="1" applyNumberFormat="1" applyFont="1" applyFill="1" applyBorder="1" applyAlignment="1">
      <alignment horizontal="right" vertical="center" wrapText="1" indent="1"/>
    </xf>
    <xf numFmtId="165" fontId="51" fillId="2" borderId="13" xfId="1" applyNumberFormat="1" applyFont="1" applyFill="1" applyBorder="1" applyAlignment="1">
      <alignment horizontal="right" vertical="center" wrapText="1" indent="1"/>
    </xf>
    <xf numFmtId="167" fontId="51" fillId="2" borderId="13" xfId="2" applyNumberFormat="1" applyFont="1" applyFill="1" applyBorder="1" applyAlignment="1">
      <alignment horizontal="center" vertical="center" wrapText="1"/>
    </xf>
    <xf numFmtId="165" fontId="51" fillId="2" borderId="14" xfId="1" applyNumberFormat="1" applyFont="1" applyFill="1" applyBorder="1" applyAlignment="1">
      <alignment horizontal="right" vertical="center" wrapText="1" indent="1"/>
    </xf>
    <xf numFmtId="165" fontId="51" fillId="2" borderId="15" xfId="1" applyNumberFormat="1" applyFont="1" applyFill="1" applyBorder="1" applyAlignment="1">
      <alignment horizontal="right" vertical="center" wrapText="1" indent="1"/>
    </xf>
    <xf numFmtId="167" fontId="51" fillId="2" borderId="15" xfId="2" applyNumberFormat="1" applyFont="1" applyFill="1" applyBorder="1" applyAlignment="1">
      <alignment horizontal="center" vertical="center" wrapText="1"/>
    </xf>
    <xf numFmtId="0" fontId="51" fillId="3" borderId="32" xfId="4" applyFont="1" applyFill="1" applyBorder="1" applyAlignment="1">
      <alignment vertical="center" wrapText="1"/>
    </xf>
    <xf numFmtId="0" fontId="66" fillId="3" borderId="0" xfId="4" applyFont="1" applyFill="1" applyAlignment="1">
      <alignment vertical="center"/>
    </xf>
    <xf numFmtId="165" fontId="51" fillId="3" borderId="32" xfId="1" applyNumberFormat="1" applyFont="1" applyFill="1" applyBorder="1" applyAlignment="1">
      <alignment horizontal="right" vertical="center" wrapText="1" indent="1"/>
    </xf>
    <xf numFmtId="165" fontId="51" fillId="3" borderId="0" xfId="1" applyNumberFormat="1" applyFont="1" applyFill="1" applyBorder="1" applyAlignment="1">
      <alignment horizontal="right" vertical="center" wrapText="1" indent="1"/>
    </xf>
    <xf numFmtId="167" fontId="51" fillId="3" borderId="8" xfId="2" applyNumberFormat="1" applyFont="1" applyFill="1" applyBorder="1" applyAlignment="1">
      <alignment horizontal="center" vertical="center" wrapText="1"/>
    </xf>
    <xf numFmtId="0" fontId="51" fillId="3" borderId="8" xfId="4" applyFont="1" applyFill="1" applyBorder="1" applyAlignment="1">
      <alignment vertical="center" wrapText="1"/>
    </xf>
    <xf numFmtId="165" fontId="51" fillId="3" borderId="8" xfId="1" applyNumberFormat="1" applyFont="1" applyFill="1" applyBorder="1" applyAlignment="1">
      <alignment horizontal="right" vertical="center" wrapText="1" indent="1"/>
    </xf>
    <xf numFmtId="167" fontId="51" fillId="3" borderId="32" xfId="2" applyNumberFormat="1" applyFont="1" applyFill="1" applyBorder="1" applyAlignment="1">
      <alignment horizontal="center" vertical="center" wrapText="1"/>
    </xf>
    <xf numFmtId="0" fontId="36" fillId="3" borderId="22" xfId="4" applyFont="1" applyFill="1" applyBorder="1" applyAlignment="1">
      <alignment vertical="center"/>
    </xf>
    <xf numFmtId="0" fontId="42" fillId="3" borderId="0" xfId="4" applyFont="1" applyFill="1" applyAlignment="1">
      <alignment wrapText="1"/>
    </xf>
    <xf numFmtId="0" fontId="42" fillId="3" borderId="17" xfId="4" applyFont="1" applyFill="1" applyBorder="1" applyAlignment="1">
      <alignment vertical="center" wrapText="1" shrinkToFit="1"/>
    </xf>
    <xf numFmtId="165" fontId="36" fillId="3" borderId="16" xfId="1" applyNumberFormat="1" applyFont="1" applyFill="1" applyBorder="1" applyAlignment="1">
      <alignment horizontal="center" vertical="center" wrapText="1" shrinkToFit="1"/>
    </xf>
    <xf numFmtId="165" fontId="36" fillId="3" borderId="17" xfId="1" applyNumberFormat="1" applyFont="1" applyFill="1" applyBorder="1" applyAlignment="1">
      <alignment horizontal="center" vertical="center" wrapText="1" shrinkToFit="1"/>
    </xf>
    <xf numFmtId="173" fontId="36" fillId="3" borderId="17" xfId="2" applyNumberFormat="1" applyFont="1" applyFill="1" applyBorder="1" applyAlignment="1">
      <alignment horizontal="center" vertical="center" wrapText="1" shrinkToFit="1"/>
    </xf>
    <xf numFmtId="173" fontId="36" fillId="3" borderId="17" xfId="2" applyNumberFormat="1" applyFont="1" applyFill="1" applyBorder="1" applyAlignment="1">
      <alignment horizontal="right" vertical="center" wrapText="1" shrinkToFit="1"/>
    </xf>
    <xf numFmtId="173" fontId="36" fillId="3" borderId="16" xfId="2" applyNumberFormat="1" applyFont="1" applyFill="1" applyBorder="1" applyAlignment="1">
      <alignment horizontal="center" vertical="center" wrapText="1" shrinkToFit="1"/>
    </xf>
    <xf numFmtId="0" fontId="42" fillId="3" borderId="17" xfId="4" applyFont="1" applyFill="1" applyBorder="1" applyAlignment="1">
      <alignment wrapText="1"/>
    </xf>
    <xf numFmtId="3" fontId="48" fillId="9" borderId="17" xfId="0" applyNumberFormat="1" applyFont="1" applyFill="1" applyBorder="1" applyAlignment="1">
      <alignment horizontal="center"/>
    </xf>
    <xf numFmtId="3" fontId="48" fillId="9" borderId="16" xfId="0" applyNumberFormat="1" applyFont="1" applyFill="1" applyBorder="1" applyAlignment="1">
      <alignment horizontal="center"/>
    </xf>
    <xf numFmtId="173" fontId="39" fillId="0" borderId="33" xfId="11" applyNumberFormat="1" applyFont="1" applyBorder="1" applyAlignment="1">
      <alignment horizontal="center"/>
    </xf>
    <xf numFmtId="173" fontId="47" fillId="3" borderId="17" xfId="4" applyNumberFormat="1" applyFont="1" applyFill="1" applyBorder="1" applyAlignment="1">
      <alignment horizontal="right" vertical="center" wrapText="1" shrinkToFit="1"/>
    </xf>
    <xf numFmtId="173" fontId="39" fillId="0" borderId="16" xfId="11" applyNumberFormat="1" applyFont="1" applyBorder="1" applyAlignment="1">
      <alignment horizontal="center"/>
    </xf>
    <xf numFmtId="0" fontId="16" fillId="3" borderId="17" xfId="0" applyFont="1" applyFill="1" applyBorder="1" applyAlignment="1">
      <alignment vertical="center"/>
    </xf>
    <xf numFmtId="166" fontId="53" fillId="3" borderId="32" xfId="1" applyNumberFormat="1" applyFont="1" applyFill="1" applyBorder="1" applyAlignment="1">
      <alignment horizontal="right" wrapText="1" shrinkToFit="1"/>
    </xf>
    <xf numFmtId="171" fontId="85" fillId="2" borderId="0" xfId="4" applyNumberFormat="1" applyFont="1" applyFill="1" applyAlignment="1">
      <alignment vertical="center" wrapText="1" shrinkToFit="1"/>
    </xf>
    <xf numFmtId="0" fontId="51" fillId="2" borderId="22" xfId="4" applyFont="1" applyFill="1" applyBorder="1" applyAlignment="1">
      <alignment horizontal="left" vertical="center" wrapText="1" indent="2"/>
    </xf>
    <xf numFmtId="0" fontId="88" fillId="3" borderId="16" xfId="4" applyFont="1" applyFill="1" applyBorder="1" applyAlignment="1">
      <alignment wrapText="1"/>
    </xf>
    <xf numFmtId="9" fontId="88" fillId="3" borderId="16" xfId="2" applyFont="1" applyFill="1" applyBorder="1" applyAlignment="1">
      <alignment horizontal="center" wrapText="1"/>
    </xf>
    <xf numFmtId="167" fontId="88" fillId="3" borderId="17" xfId="2" applyNumberFormat="1" applyFont="1" applyFill="1" applyBorder="1" applyAlignment="1">
      <alignment horizontal="center" wrapText="1"/>
    </xf>
    <xf numFmtId="167" fontId="88" fillId="3" borderId="16" xfId="2" applyNumberFormat="1" applyFont="1" applyFill="1" applyBorder="1" applyAlignment="1">
      <alignment horizontal="center" wrapText="1"/>
    </xf>
    <xf numFmtId="166" fontId="51" fillId="3" borderId="14" xfId="1" applyNumberFormat="1" applyFont="1" applyFill="1" applyBorder="1" applyAlignment="1">
      <alignment horizontal="center" vertical="center" wrapText="1" shrinkToFit="1"/>
    </xf>
    <xf numFmtId="166" fontId="86" fillId="3" borderId="18" xfId="1" applyNumberFormat="1" applyFont="1" applyFill="1" applyBorder="1" applyAlignment="1">
      <alignment horizontal="center" vertical="center" wrapText="1" shrinkToFit="1"/>
    </xf>
    <xf numFmtId="0" fontId="90" fillId="3" borderId="0" xfId="0" applyFont="1" applyFill="1" applyAlignment="1">
      <alignment vertical="center"/>
    </xf>
    <xf numFmtId="166" fontId="86" fillId="0" borderId="0" xfId="1" applyNumberFormat="1" applyFont="1" applyFill="1" applyBorder="1" applyAlignment="1">
      <alignment horizontal="center" vertical="center" wrapText="1" shrinkToFit="1"/>
    </xf>
    <xf numFmtId="166" fontId="86" fillId="0" borderId="8" xfId="1" applyNumberFormat="1" applyFont="1" applyFill="1" applyBorder="1" applyAlignment="1">
      <alignment horizontal="center" vertical="center" wrapText="1" shrinkToFit="1"/>
    </xf>
    <xf numFmtId="166" fontId="86" fillId="0" borderId="32" xfId="1" applyNumberFormat="1" applyFont="1" applyFill="1" applyBorder="1" applyAlignment="1">
      <alignment horizontal="center" vertical="center" wrapText="1" shrinkToFit="1"/>
    </xf>
    <xf numFmtId="166" fontId="86" fillId="3" borderId="35" xfId="1" applyNumberFormat="1" applyFont="1" applyFill="1" applyBorder="1" applyAlignment="1">
      <alignment horizontal="center" vertical="center" wrapText="1" shrinkToFit="1"/>
    </xf>
    <xf numFmtId="166" fontId="86" fillId="3" borderId="20" xfId="1" applyNumberFormat="1" applyFont="1" applyFill="1" applyBorder="1" applyAlignment="1">
      <alignment horizontal="center" vertical="center" wrapText="1" shrinkToFit="1"/>
    </xf>
    <xf numFmtId="165" fontId="10" fillId="2" borderId="0" xfId="0" applyNumberFormat="1" applyFont="1" applyFill="1" applyAlignment="1">
      <alignment horizontal="centerContinuous" vertical="center" wrapText="1" shrinkToFit="1"/>
    </xf>
    <xf numFmtId="166" fontId="10" fillId="2" borderId="0" xfId="1" applyNumberFormat="1" applyFont="1" applyFill="1" applyBorder="1" applyAlignment="1">
      <alignment horizontal="centerContinuous" vertical="center" wrapText="1" shrinkToFit="1"/>
    </xf>
    <xf numFmtId="166" fontId="120" fillId="2" borderId="0" xfId="1" applyNumberFormat="1" applyFont="1" applyFill="1" applyBorder="1" applyAlignment="1">
      <alignment vertical="center" wrapText="1" shrinkToFit="1"/>
    </xf>
    <xf numFmtId="0" fontId="120" fillId="2" borderId="0" xfId="0" applyFont="1" applyFill="1" applyAlignment="1">
      <alignment vertical="center" wrapText="1" shrinkToFit="1"/>
    </xf>
    <xf numFmtId="166" fontId="120" fillId="2" borderId="0" xfId="1" applyNumberFormat="1" applyFont="1" applyFill="1" applyAlignment="1">
      <alignment vertical="center" wrapText="1" shrinkToFit="1"/>
    </xf>
    <xf numFmtId="166" fontId="9" fillId="2" borderId="0" xfId="1" applyNumberFormat="1" applyFont="1" applyFill="1" applyAlignment="1">
      <alignment vertical="center"/>
    </xf>
    <xf numFmtId="0" fontId="113" fillId="3" borderId="0" xfId="0" applyFont="1" applyFill="1" applyAlignment="1">
      <alignment wrapText="1" shrinkToFit="1"/>
    </xf>
    <xf numFmtId="165" fontId="54" fillId="3" borderId="35" xfId="0" applyNumberFormat="1" applyFont="1" applyFill="1" applyBorder="1" applyAlignment="1">
      <alignment horizontal="right" vertical="center" wrapText="1"/>
    </xf>
    <xf numFmtId="0" fontId="80" fillId="3" borderId="35" xfId="0" applyFont="1" applyFill="1" applyBorder="1" applyAlignment="1">
      <alignment horizontal="right" vertical="center" wrapText="1" shrinkToFit="1"/>
    </xf>
    <xf numFmtId="166" fontId="80" fillId="3" borderId="35" xfId="1" applyNumberFormat="1" applyFont="1" applyFill="1" applyBorder="1" applyAlignment="1">
      <alignment horizontal="right" vertical="center" wrapText="1" shrinkToFit="1"/>
    </xf>
    <xf numFmtId="167" fontId="54" fillId="3" borderId="35" xfId="2" applyNumberFormat="1" applyFont="1" applyFill="1" applyBorder="1" applyAlignment="1">
      <alignment horizontal="right" vertical="center" wrapText="1"/>
    </xf>
    <xf numFmtId="169" fontId="80" fillId="0" borderId="35" xfId="0" applyNumberFormat="1" applyFont="1" applyBorder="1" applyAlignment="1">
      <alignment horizontal="right" vertical="center" wrapText="1" shrinkToFit="1"/>
    </xf>
    <xf numFmtId="0" fontId="32" fillId="0" borderId="0" xfId="0" applyFont="1" applyAlignment="1">
      <alignment vertical="center" wrapText="1"/>
    </xf>
    <xf numFmtId="0" fontId="50" fillId="8" borderId="0" xfId="4" applyFont="1" applyFill="1" applyAlignment="1">
      <alignment horizontal="center" vertical="center" shrinkToFit="1"/>
    </xf>
    <xf numFmtId="0" fontId="22" fillId="8" borderId="0" xfId="4" applyFont="1" applyFill="1" applyAlignment="1">
      <alignment vertical="center" shrinkToFit="1"/>
    </xf>
    <xf numFmtId="0" fontId="22" fillId="8" borderId="7" xfId="4" applyFont="1" applyFill="1" applyBorder="1" applyAlignment="1">
      <alignment vertical="center" shrinkToFit="1"/>
    </xf>
    <xf numFmtId="167" fontId="54" fillId="3" borderId="7" xfId="2" applyNumberFormat="1" applyFont="1" applyFill="1" applyBorder="1" applyAlignment="1">
      <alignment horizontal="right" vertical="center" wrapText="1"/>
    </xf>
    <xf numFmtId="167" fontId="54" fillId="3" borderId="0" xfId="2" applyNumberFormat="1" applyFont="1" applyFill="1" applyBorder="1" applyAlignment="1">
      <alignment horizontal="right" vertical="center" wrapText="1" shrinkToFit="1"/>
    </xf>
    <xf numFmtId="0" fontId="121" fillId="3" borderId="0" xfId="4" applyFont="1" applyFill="1" applyAlignment="1">
      <alignment vertical="center" shrinkToFit="1"/>
    </xf>
    <xf numFmtId="169" fontId="66" fillId="2" borderId="0" xfId="4" applyNumberFormat="1" applyFont="1" applyFill="1" applyAlignment="1">
      <alignment vertical="center"/>
    </xf>
    <xf numFmtId="0" fontId="86" fillId="3" borderId="37" xfId="4" applyFont="1" applyFill="1" applyBorder="1" applyAlignment="1">
      <alignment horizontal="left" wrapText="1" shrinkToFit="1"/>
    </xf>
    <xf numFmtId="165" fontId="51" fillId="3" borderId="7" xfId="1" applyNumberFormat="1" applyFont="1" applyFill="1" applyBorder="1" applyAlignment="1">
      <alignment horizontal="right" wrapText="1" shrinkToFit="1"/>
    </xf>
    <xf numFmtId="9" fontId="51" fillId="3" borderId="37" xfId="11" applyFont="1" applyFill="1" applyBorder="1" applyAlignment="1">
      <alignment horizontal="right" wrapText="1" shrinkToFit="1"/>
    </xf>
    <xf numFmtId="0" fontId="51" fillId="3" borderId="20" xfId="4" applyFont="1" applyFill="1" applyBorder="1" applyAlignment="1">
      <alignment vertical="center" wrapText="1"/>
    </xf>
    <xf numFmtId="0" fontId="51" fillId="3" borderId="20" xfId="4" applyFont="1" applyFill="1" applyBorder="1" applyAlignment="1">
      <alignment vertical="center"/>
    </xf>
    <xf numFmtId="165" fontId="51" fillId="3" borderId="37" xfId="1" applyNumberFormat="1" applyFont="1" applyFill="1" applyBorder="1" applyAlignment="1">
      <alignment horizontal="right" wrapText="1" shrinkToFit="1"/>
    </xf>
    <xf numFmtId="4" fontId="53" fillId="3" borderId="14" xfId="2" applyNumberFormat="1" applyFont="1" applyFill="1" applyBorder="1" applyAlignment="1">
      <alignment horizontal="center" vertical="center" wrapText="1" shrinkToFit="1"/>
    </xf>
    <xf numFmtId="0" fontId="25" fillId="2" borderId="0" xfId="4" applyFont="1" applyFill="1" applyAlignment="1">
      <alignment horizontal="left" vertical="center" wrapText="1" shrinkToFit="1"/>
    </xf>
    <xf numFmtId="0" fontId="46" fillId="0" borderId="8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17" xfId="0" applyFont="1" applyBorder="1" applyAlignment="1">
      <alignment horizontal="center" vertical="center"/>
    </xf>
    <xf numFmtId="0" fontId="117" fillId="8" borderId="0" xfId="0" applyFont="1" applyFill="1" applyAlignment="1">
      <alignment horizontal="center" vertical="center"/>
    </xf>
    <xf numFmtId="0" fontId="112" fillId="10" borderId="0" xfId="0" applyFont="1" applyFill="1" applyAlignment="1">
      <alignment horizontal="center" vertical="center" wrapText="1" shrinkToFit="1"/>
    </xf>
    <xf numFmtId="0" fontId="36" fillId="0" borderId="0" xfId="0" applyFont="1" applyAlignment="1">
      <alignment horizontal="center" vertical="center"/>
    </xf>
    <xf numFmtId="0" fontId="22" fillId="8" borderId="0" xfId="4" applyFont="1" applyFill="1" applyAlignment="1">
      <alignment horizontal="center" vertical="center" shrinkToFit="1"/>
    </xf>
    <xf numFmtId="0" fontId="51" fillId="2" borderId="1" xfId="0" quotePrefix="1" applyFont="1" applyFill="1" applyBorder="1" applyAlignment="1">
      <alignment horizontal="center" vertical="center" shrinkToFit="1"/>
    </xf>
    <xf numFmtId="0" fontId="112" fillId="8" borderId="0" xfId="0" applyFont="1" applyFill="1" applyAlignment="1">
      <alignment horizontal="left" vertical="center"/>
    </xf>
    <xf numFmtId="0" fontId="85" fillId="0" borderId="0" xfId="0" applyFont="1" applyAlignment="1">
      <alignment horizontal="center" vertical="center" wrapText="1"/>
    </xf>
    <xf numFmtId="0" fontId="51" fillId="0" borderId="0" xfId="4" applyFont="1" applyAlignment="1">
      <alignment horizontal="left" wrapText="1" shrinkToFit="1"/>
    </xf>
    <xf numFmtId="0" fontId="51" fillId="0" borderId="20" xfId="4" applyFont="1" applyBorder="1" applyAlignment="1">
      <alignment horizontal="left" wrapText="1" shrinkToFit="1"/>
    </xf>
    <xf numFmtId="0" fontId="22" fillId="5" borderId="0" xfId="0" applyFont="1" applyFill="1" applyAlignment="1">
      <alignment horizontal="center" vertical="center" wrapText="1" shrinkToFit="1"/>
    </xf>
    <xf numFmtId="0" fontId="21" fillId="5" borderId="0" xfId="0" applyFont="1" applyFill="1" applyAlignment="1">
      <alignment horizontal="center" vertical="center" wrapText="1" shrinkToFit="1"/>
    </xf>
    <xf numFmtId="0" fontId="26" fillId="2" borderId="0" xfId="0" applyFont="1" applyFill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0" fontId="26" fillId="3" borderId="0" xfId="0" applyFont="1" applyFill="1" applyAlignment="1">
      <alignment horizontal="left" vertical="center" wrapText="1"/>
    </xf>
    <xf numFmtId="0" fontId="21" fillId="6" borderId="0" xfId="0" applyFont="1" applyFill="1" applyAlignment="1">
      <alignment horizontal="center" vertical="center" wrapText="1" shrinkToFit="1"/>
    </xf>
    <xf numFmtId="0" fontId="114" fillId="8" borderId="0" xfId="0" applyFont="1" applyFill="1" applyAlignment="1">
      <alignment horizontal="center" wrapText="1" shrinkToFit="1"/>
    </xf>
    <xf numFmtId="0" fontId="32" fillId="0" borderId="2" xfId="0" applyFont="1" applyBorder="1" applyAlignment="1">
      <alignment horizontal="center" vertical="center" wrapText="1"/>
    </xf>
    <xf numFmtId="0" fontId="113" fillId="10" borderId="0" xfId="0" applyFont="1" applyFill="1" applyAlignment="1">
      <alignment horizontal="center" vertical="center" wrapText="1" shrinkToFit="1"/>
    </xf>
    <xf numFmtId="0" fontId="113" fillId="10" borderId="0" xfId="0" applyFont="1" applyFill="1" applyAlignment="1">
      <alignment horizontal="center" wrapText="1" shrinkToFit="1"/>
    </xf>
    <xf numFmtId="0" fontId="25" fillId="2" borderId="0" xfId="4" applyFont="1" applyFill="1" applyAlignment="1">
      <alignment horizontal="left" vertical="center" wrapText="1" shrinkToFit="1"/>
    </xf>
    <xf numFmtId="0" fontId="28" fillId="2" borderId="0" xfId="0" applyFont="1" applyFill="1" applyAlignment="1">
      <alignment horizontal="left" vertical="center" wrapText="1"/>
    </xf>
    <xf numFmtId="0" fontId="27" fillId="2" borderId="0" xfId="0" applyFont="1" applyFill="1" applyAlignment="1">
      <alignment horizontal="left" vertical="center" wrapText="1"/>
    </xf>
    <xf numFmtId="0" fontId="113" fillId="10" borderId="36" xfId="0" applyFont="1" applyFill="1" applyBorder="1" applyAlignment="1">
      <alignment horizontal="center" vertical="center" wrapText="1" shrinkToFit="1"/>
    </xf>
    <xf numFmtId="0" fontId="75" fillId="0" borderId="0" xfId="0" applyFont="1" applyAlignment="1">
      <alignment horizontal="left" wrapText="1"/>
    </xf>
    <xf numFmtId="0" fontId="114" fillId="10" borderId="0" xfId="0" applyFont="1" applyFill="1" applyAlignment="1">
      <alignment horizontal="center" vertical="center" wrapText="1" shrinkToFit="1"/>
    </xf>
    <xf numFmtId="0" fontId="75" fillId="0" borderId="0" xfId="10" applyFont="1" applyAlignment="1">
      <alignment horizontal="left" vertical="center" wrapText="1"/>
    </xf>
    <xf numFmtId="0" fontId="77" fillId="2" borderId="0" xfId="4" applyFont="1" applyFill="1" applyAlignment="1">
      <alignment horizontal="left" vertical="center" wrapText="1"/>
    </xf>
    <xf numFmtId="171" fontId="37" fillId="2" borderId="0" xfId="4" applyNumberFormat="1" applyFont="1" applyFill="1" applyAlignment="1">
      <alignment horizontal="center" vertical="center" wrapText="1" shrinkToFit="1"/>
    </xf>
    <xf numFmtId="0" fontId="117" fillId="10" borderId="0" xfId="0" applyFont="1" applyFill="1" applyAlignment="1">
      <alignment horizontal="center" vertical="center" wrapText="1" shrinkToFit="1"/>
    </xf>
    <xf numFmtId="171" fontId="37" fillId="2" borderId="8" xfId="4" applyNumberFormat="1" applyFont="1" applyFill="1" applyBorder="1" applyAlignment="1">
      <alignment horizontal="center" vertical="center" wrapText="1" shrinkToFit="1"/>
    </xf>
    <xf numFmtId="0" fontId="113" fillId="8" borderId="0" xfId="4" applyFont="1" applyFill="1" applyAlignment="1">
      <alignment horizontal="left" vertical="center" shrinkToFit="1"/>
    </xf>
    <xf numFmtId="0" fontId="117" fillId="8" borderId="7" xfId="4" applyFont="1" applyFill="1" applyBorder="1" applyAlignment="1">
      <alignment horizontal="left" vertical="center" shrinkToFit="1"/>
    </xf>
    <xf numFmtId="0" fontId="117" fillId="8" borderId="0" xfId="4" applyFont="1" applyFill="1" applyAlignment="1">
      <alignment horizontal="left" vertical="center" shrinkToFit="1"/>
    </xf>
    <xf numFmtId="166" fontId="66" fillId="0" borderId="0" xfId="1" applyNumberFormat="1" applyFont="1" applyFill="1" applyBorder="1" applyAlignment="1">
      <alignment horizontal="center" vertical="center" wrapText="1" shrinkToFit="1"/>
    </xf>
    <xf numFmtId="166" fontId="66" fillId="0" borderId="34" xfId="1" applyNumberFormat="1" applyFont="1" applyFill="1" applyBorder="1" applyAlignment="1">
      <alignment horizontal="center" vertical="center" wrapText="1" shrinkToFit="1"/>
    </xf>
    <xf numFmtId="171" fontId="85" fillId="2" borderId="0" xfId="4" applyNumberFormat="1" applyFont="1" applyFill="1" applyAlignment="1">
      <alignment horizontal="center" vertical="center" wrapText="1" shrinkToFit="1"/>
    </xf>
    <xf numFmtId="0" fontId="112" fillId="8" borderId="0" xfId="4" applyFont="1" applyFill="1" applyAlignment="1">
      <alignment horizontal="left" vertical="center" shrinkToFit="1"/>
    </xf>
    <xf numFmtId="171" fontId="85" fillId="2" borderId="7" xfId="4" applyNumberFormat="1" applyFont="1" applyFill="1" applyBorder="1" applyAlignment="1">
      <alignment horizontal="center" vertical="center" wrapText="1" shrinkToFit="1"/>
    </xf>
    <xf numFmtId="0" fontId="98" fillId="3" borderId="8" xfId="4" applyFont="1" applyFill="1" applyBorder="1" applyAlignment="1">
      <alignment horizontal="center" vertical="center" wrapText="1" shrinkToFit="1"/>
    </xf>
    <xf numFmtId="166" fontId="86" fillId="0" borderId="20" xfId="1" applyNumberFormat="1" applyFont="1" applyFill="1" applyBorder="1" applyAlignment="1">
      <alignment horizontal="center" vertical="center" wrapText="1" shrinkToFit="1"/>
    </xf>
    <xf numFmtId="166" fontId="86" fillId="3" borderId="20" xfId="1" applyNumberFormat="1" applyFont="1" applyFill="1" applyBorder="1" applyAlignment="1">
      <alignment horizontal="center" vertical="center" wrapText="1" shrinkToFit="1"/>
    </xf>
    <xf numFmtId="166" fontId="86" fillId="0" borderId="0" xfId="1" applyNumberFormat="1" applyFont="1" applyFill="1" applyBorder="1" applyAlignment="1">
      <alignment horizontal="center" vertical="center" wrapText="1" shrinkToFit="1"/>
    </xf>
    <xf numFmtId="166" fontId="86" fillId="0" borderId="32" xfId="1" applyNumberFormat="1" applyFont="1" applyFill="1" applyBorder="1" applyAlignment="1">
      <alignment horizontal="center" vertical="center" wrapText="1" shrinkToFit="1"/>
    </xf>
    <xf numFmtId="166" fontId="86" fillId="0" borderId="15" xfId="1" applyNumberFormat="1" applyFont="1" applyFill="1" applyBorder="1" applyAlignment="1">
      <alignment horizontal="center" vertical="center" wrapText="1" shrinkToFit="1"/>
    </xf>
    <xf numFmtId="166" fontId="86" fillId="0" borderId="35" xfId="1" applyNumberFormat="1" applyFont="1" applyFill="1" applyBorder="1" applyAlignment="1">
      <alignment horizontal="center" vertical="center" wrapText="1" shrinkToFit="1"/>
    </xf>
    <xf numFmtId="166" fontId="86" fillId="0" borderId="8" xfId="1" applyNumberFormat="1" applyFont="1" applyFill="1" applyBorder="1" applyAlignment="1">
      <alignment horizontal="center" vertical="center" wrapText="1" shrinkToFit="1"/>
    </xf>
    <xf numFmtId="166" fontId="86" fillId="0" borderId="12" xfId="1" applyNumberFormat="1" applyFont="1" applyFill="1" applyBorder="1" applyAlignment="1">
      <alignment horizontal="center" vertical="center" wrapText="1" shrinkToFit="1"/>
    </xf>
    <xf numFmtId="171" fontId="70" fillId="2" borderId="9" xfId="4" applyNumberFormat="1" applyFont="1" applyFill="1" applyBorder="1" applyAlignment="1">
      <alignment horizontal="center" vertical="center" wrapText="1" shrinkToFit="1"/>
    </xf>
    <xf numFmtId="0" fontId="72" fillId="3" borderId="10" xfId="4" applyFont="1" applyFill="1" applyBorder="1" applyAlignment="1">
      <alignment horizontal="center" vertical="center" wrapText="1" shrinkToFit="1"/>
    </xf>
    <xf numFmtId="0" fontId="64" fillId="5" borderId="0" xfId="0" applyFont="1" applyFill="1" applyAlignment="1">
      <alignment horizontal="center" vertical="center" wrapText="1" shrinkToFit="1"/>
    </xf>
    <xf numFmtId="0" fontId="69" fillId="8" borderId="7" xfId="4" applyFont="1" applyFill="1" applyBorder="1" applyAlignment="1">
      <alignment horizontal="left" vertical="center" shrinkToFit="1"/>
    </xf>
    <xf numFmtId="166" fontId="66" fillId="7" borderId="0" xfId="1" applyNumberFormat="1" applyFont="1" applyFill="1" applyBorder="1" applyAlignment="1">
      <alignment horizontal="center" vertical="center" wrapText="1" shrinkToFit="1"/>
    </xf>
    <xf numFmtId="164" fontId="67" fillId="3" borderId="7" xfId="1" applyFont="1" applyFill="1" applyBorder="1" applyAlignment="1">
      <alignment horizontal="center" vertical="center" wrapText="1" shrinkToFit="1"/>
    </xf>
    <xf numFmtId="0" fontId="36" fillId="3" borderId="0" xfId="0" applyFont="1" applyFill="1" applyAlignment="1">
      <alignment vertical="center"/>
    </xf>
    <xf numFmtId="0" fontId="25" fillId="2" borderId="0" xfId="4" applyFont="1" applyFill="1" applyAlignment="1">
      <alignment vertical="center" wrapText="1" shrinkToFit="1"/>
    </xf>
    <xf numFmtId="0" fontId="25" fillId="2" borderId="0" xfId="4" applyFont="1" applyFill="1" applyAlignment="1">
      <alignment wrapText="1" shrinkToFit="1"/>
    </xf>
    <xf numFmtId="0" fontId="123" fillId="2" borderId="0" xfId="10" applyFont="1" applyFill="1"/>
  </cellXfs>
  <cellStyles count="13">
    <cellStyle name="Comma 2" xfId="7" xr:uid="{00000000-0005-0000-0000-000000000000}"/>
    <cellStyle name="Comma_IV-trim  2002" xfId="5" xr:uid="{00000000-0005-0000-0000-000001000000}"/>
    <cellStyle name="Millares" xfId="1" builtinId="3"/>
    <cellStyle name="Millares 10 2" xfId="12" xr:uid="{30922FBD-B4EA-4E57-BC26-21FC8C74CC3D}"/>
    <cellStyle name="Normal" xfId="0" builtinId="0"/>
    <cellStyle name="Normal 2" xfId="4" xr:uid="{00000000-0005-0000-0000-000004000000}"/>
    <cellStyle name="Normal 3" xfId="6" xr:uid="{00000000-0005-0000-0000-000005000000}"/>
    <cellStyle name="Normal_IS Mexico y CA" xfId="9" xr:uid="{00000000-0005-0000-0000-000006000000}"/>
    <cellStyle name="Normal_IV-trim  2002" xfId="3" xr:uid="{00000000-0005-0000-0000-000007000000}"/>
    <cellStyle name="Normal_Sudamérica" xfId="10" xr:uid="{00000000-0005-0000-0000-000008000000}"/>
    <cellStyle name="Percent 2" xfId="8" xr:uid="{00000000-0005-0000-0000-000009000000}"/>
    <cellStyle name="Porcentaje" xfId="2" builtinId="5"/>
    <cellStyle name="Porcentaje 2" xfId="11" xr:uid="{00000000-0005-0000-0000-00000B000000}"/>
  </cellStyles>
  <dxfs count="0"/>
  <tableStyles count="0" defaultTableStyle="TableStyleMedium9" defaultPivotStyle="PivotStyleLight16"/>
  <colors>
    <mruColors>
      <color rgb="FFC00000"/>
      <color rgb="FF404040"/>
      <color rgb="FF7F7F7F"/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32</xdr:row>
          <xdr:rowOff>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52917</xdr:colOff>
      <xdr:row>26</xdr:row>
      <xdr:rowOff>31751</xdr:rowOff>
    </xdr:from>
    <xdr:to>
      <xdr:col>11</xdr:col>
      <xdr:colOff>624417</xdr:colOff>
      <xdr:row>34</xdr:row>
      <xdr:rowOff>145625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35750" y="6635751"/>
          <a:ext cx="5228167" cy="20612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4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00" y="1238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4"/>
  <sheetViews>
    <sheetView showGridLines="0" tabSelected="1" zoomScaleNormal="100" workbookViewId="0">
      <selection sqref="A1:A1048576"/>
    </sheetView>
  </sheetViews>
  <sheetFormatPr baseColWidth="10" defaultColWidth="11.42578125" defaultRowHeight="12.75" x14ac:dyDescent="0.2"/>
  <cols>
    <col min="1" max="1" width="11.42578125" style="154"/>
    <col min="2" max="2" width="14.28515625" style="154" customWidth="1"/>
    <col min="3" max="3" width="21.85546875" style="154" bestFit="1" customWidth="1"/>
    <col min="4" max="5" width="12.42578125" style="154" customWidth="1"/>
    <col min="6" max="6" width="3" style="154" customWidth="1"/>
    <col min="7" max="7" width="12.42578125" style="154" customWidth="1"/>
    <col min="8" max="8" width="12.140625" style="154" customWidth="1"/>
    <col min="9" max="9" width="3" style="154" customWidth="1"/>
    <col min="10" max="11" width="12.42578125" style="154" customWidth="1"/>
    <col min="12" max="12" width="3" style="154" customWidth="1"/>
    <col min="13" max="14" width="12.42578125" style="154" customWidth="1"/>
    <col min="15" max="16384" width="11.42578125" style="154"/>
  </cols>
  <sheetData>
    <row r="1" spans="2:14" x14ac:dyDescent="0.2"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</row>
    <row r="2" spans="2:14" ht="24.95" customHeight="1" x14ac:dyDescent="0.2">
      <c r="B2" s="700" t="s">
        <v>201</v>
      </c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</row>
    <row r="3" spans="2:14" ht="18" customHeight="1" x14ac:dyDescent="0.2">
      <c r="B3" s="701" t="s">
        <v>50</v>
      </c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</row>
    <row r="4" spans="2:14" ht="21" customHeight="1" x14ac:dyDescent="0.25">
      <c r="B4" s="356"/>
      <c r="C4" s="356"/>
      <c r="D4" s="699" t="s">
        <v>43</v>
      </c>
      <c r="E4" s="699"/>
      <c r="G4" s="699" t="s">
        <v>44</v>
      </c>
      <c r="H4" s="699"/>
      <c r="J4" s="699" t="s">
        <v>45</v>
      </c>
      <c r="K4" s="699"/>
      <c r="M4" s="699" t="s">
        <v>122</v>
      </c>
      <c r="N4" s="699"/>
    </row>
    <row r="5" spans="2:14" ht="15.75" thickBot="1" x14ac:dyDescent="0.3">
      <c r="B5" s="357"/>
      <c r="C5" s="357"/>
      <c r="D5" s="358" t="s">
        <v>214</v>
      </c>
      <c r="E5" s="358" t="s">
        <v>215</v>
      </c>
      <c r="G5" s="358" t="s">
        <v>214</v>
      </c>
      <c r="H5" s="358" t="s">
        <v>215</v>
      </c>
      <c r="J5" s="359" t="s">
        <v>214</v>
      </c>
      <c r="K5" s="358" t="s">
        <v>215</v>
      </c>
      <c r="M5" s="358" t="s">
        <v>214</v>
      </c>
      <c r="N5" s="358" t="s">
        <v>215</v>
      </c>
    </row>
    <row r="6" spans="2:14" ht="12.75" customHeight="1" x14ac:dyDescent="0.2">
      <c r="B6" s="697" t="s">
        <v>151</v>
      </c>
      <c r="C6" s="360" t="s">
        <v>46</v>
      </c>
      <c r="D6" s="363">
        <v>0.13067924077631976</v>
      </c>
      <c r="E6" s="363">
        <v>0.12680386573105085</v>
      </c>
      <c r="F6" s="361"/>
      <c r="G6" s="524">
        <v>0.1721432474470852</v>
      </c>
      <c r="H6" s="524">
        <v>0.15009436619509819</v>
      </c>
      <c r="I6" s="361"/>
      <c r="J6" s="524">
        <v>0.13827849985395901</v>
      </c>
      <c r="K6" s="363">
        <v>0.12979952016398411</v>
      </c>
      <c r="L6" s="361"/>
      <c r="M6" s="524">
        <v>0.1384110431127179</v>
      </c>
      <c r="N6" s="524">
        <v>0.19928860379160329</v>
      </c>
    </row>
    <row r="7" spans="2:14" x14ac:dyDescent="0.2">
      <c r="B7" s="697"/>
      <c r="C7" s="362" t="s">
        <v>66</v>
      </c>
      <c r="D7" s="363">
        <v>0.15296073853561243</v>
      </c>
      <c r="E7" s="363">
        <v>0.14037038642355193</v>
      </c>
      <c r="F7" s="335"/>
      <c r="G7" s="339">
        <v>0.17772915245884269</v>
      </c>
      <c r="H7" s="339">
        <v>0.15284463419055161</v>
      </c>
      <c r="I7" s="335"/>
      <c r="J7" s="364">
        <v>0.12012013076189176</v>
      </c>
      <c r="K7" s="364">
        <v>0.1260571067537537</v>
      </c>
      <c r="L7" s="335"/>
      <c r="M7" s="339"/>
      <c r="N7" s="156"/>
    </row>
    <row r="8" spans="2:14" x14ac:dyDescent="0.2">
      <c r="B8" s="697"/>
      <c r="C8" s="365" t="s">
        <v>11</v>
      </c>
      <c r="D8" s="364">
        <v>9.1695225638899869E-2</v>
      </c>
      <c r="E8" s="364">
        <v>0.10533139662603164</v>
      </c>
      <c r="F8" s="335"/>
      <c r="G8" s="364">
        <v>0.16008389399372058</v>
      </c>
      <c r="H8" s="364">
        <v>0.14484474941338443</v>
      </c>
      <c r="I8" s="335"/>
      <c r="J8" s="339">
        <v>0.19584193365344826</v>
      </c>
      <c r="K8" s="339">
        <v>0.13887826828821304</v>
      </c>
      <c r="L8" s="335"/>
      <c r="M8" s="339"/>
      <c r="N8" s="156"/>
    </row>
    <row r="9" spans="2:14" ht="13.5" thickBot="1" x14ac:dyDescent="0.25">
      <c r="B9" s="366"/>
      <c r="C9" s="367"/>
      <c r="D9" s="368"/>
      <c r="E9" s="368"/>
      <c r="F9" s="335"/>
      <c r="G9" s="368"/>
      <c r="H9" s="368"/>
      <c r="I9" s="335"/>
      <c r="J9" s="368"/>
      <c r="K9" s="368"/>
      <c r="L9" s="335"/>
      <c r="M9" s="336"/>
      <c r="N9" s="156"/>
    </row>
    <row r="10" spans="2:14" ht="12.75" customHeight="1" x14ac:dyDescent="0.2">
      <c r="B10" s="696" t="s">
        <v>150</v>
      </c>
      <c r="C10" s="369" t="s">
        <v>46</v>
      </c>
      <c r="D10" s="363">
        <v>0.17857702149663734</v>
      </c>
      <c r="E10" s="363">
        <v>0.17981314378893853</v>
      </c>
      <c r="F10" s="370"/>
      <c r="G10" s="363">
        <v>0.21953419967570853</v>
      </c>
      <c r="H10" s="363">
        <v>0.20443222355882806</v>
      </c>
      <c r="I10" s="370"/>
      <c r="J10" s="363">
        <v>0.17541051681808884</v>
      </c>
      <c r="K10" s="363">
        <v>0.18091970383195521</v>
      </c>
      <c r="L10" s="335"/>
      <c r="M10" s="337"/>
      <c r="N10" s="157"/>
    </row>
    <row r="11" spans="2:14" x14ac:dyDescent="0.2">
      <c r="B11" s="697"/>
      <c r="C11" s="365" t="s">
        <v>66</v>
      </c>
      <c r="D11" s="371">
        <v>0.15602623250014069</v>
      </c>
      <c r="E11" s="371">
        <v>0.14927554494737016</v>
      </c>
      <c r="F11" s="335"/>
      <c r="G11" s="371">
        <v>0.18075601995064416</v>
      </c>
      <c r="H11" s="371">
        <v>0.1614449941770606</v>
      </c>
      <c r="I11" s="335"/>
      <c r="J11" s="371">
        <v>0.12327906153123758</v>
      </c>
      <c r="K11" s="371">
        <v>0.13529265389690859</v>
      </c>
      <c r="L11" s="335"/>
      <c r="M11" s="338"/>
      <c r="N11" s="158"/>
    </row>
    <row r="12" spans="2:14" ht="13.5" thickBot="1" x14ac:dyDescent="0.25">
      <c r="B12" s="698"/>
      <c r="C12" s="372" t="s">
        <v>11</v>
      </c>
      <c r="D12" s="375">
        <v>0.22264779942627833</v>
      </c>
      <c r="E12" s="375">
        <v>0.23332566574634694</v>
      </c>
      <c r="F12" s="373"/>
      <c r="G12" s="374">
        <v>0.31412536005812042</v>
      </c>
      <c r="H12" s="374">
        <v>0.29667873913093978</v>
      </c>
      <c r="I12" s="335"/>
      <c r="J12" s="375">
        <v>0.36328084559230156</v>
      </c>
      <c r="K12" s="375">
        <v>0.30690372776035568</v>
      </c>
      <c r="L12" s="373"/>
      <c r="M12" s="374"/>
      <c r="N12" s="374"/>
    </row>
    <row r="13" spans="2:14" x14ac:dyDescent="0.2">
      <c r="I13" s="376"/>
    </row>
    <row r="14" spans="2:14" ht="12.75" customHeight="1" x14ac:dyDescent="0.2">
      <c r="C14" s="159" t="s">
        <v>47</v>
      </c>
      <c r="G14" s="279"/>
    </row>
  </sheetData>
  <mergeCells count="8">
    <mergeCell ref="B10:B12"/>
    <mergeCell ref="M4:N4"/>
    <mergeCell ref="B2:N2"/>
    <mergeCell ref="D4:E4"/>
    <mergeCell ref="G4:H4"/>
    <mergeCell ref="J4:K4"/>
    <mergeCell ref="B6:B8"/>
    <mergeCell ref="B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2A0A-92F2-442B-B575-47C4A564DF3C}">
  <dimension ref="A1:AA52"/>
  <sheetViews>
    <sheetView showGridLines="0" zoomScale="80" zoomScaleNormal="80" workbookViewId="0">
      <selection activeCell="A3" sqref="A1:A1048576"/>
    </sheetView>
  </sheetViews>
  <sheetFormatPr baseColWidth="10" defaultColWidth="9.85546875" defaultRowHeight="11.1" customHeight="1" x14ac:dyDescent="0.2"/>
  <cols>
    <col min="1" max="1" width="32.42578125" style="207" customWidth="1"/>
    <col min="2" max="2" width="1.7109375" style="210" customWidth="1"/>
    <col min="3" max="3" width="11.28515625" style="208" customWidth="1"/>
    <col min="4" max="4" width="13.140625" style="208" customWidth="1"/>
    <col min="5" max="6" width="11.85546875" style="208" customWidth="1"/>
    <col min="7" max="7" width="11.28515625" style="208" customWidth="1"/>
    <col min="8" max="8" width="6.140625" style="208" customWidth="1"/>
    <col min="9" max="9" width="11.140625" style="208" customWidth="1"/>
    <col min="10" max="11" width="11.28515625" style="208" customWidth="1"/>
    <col min="12" max="13" width="11.28515625" style="210" customWidth="1"/>
    <col min="14" max="14" width="4.140625" style="210" customWidth="1"/>
    <col min="15" max="15" width="11.28515625" style="210" customWidth="1"/>
    <col min="16" max="16" width="13.5703125" style="200" customWidth="1"/>
    <col min="17" max="17" width="9.85546875" style="200"/>
    <col min="18" max="18" width="11.28515625" style="200" bestFit="1" customWidth="1"/>
    <col min="19" max="16384" width="9.85546875" style="200"/>
  </cols>
  <sheetData>
    <row r="1" spans="1:27" ht="15" customHeight="1" x14ac:dyDescent="0.2">
      <c r="A1" s="700" t="s">
        <v>76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199"/>
      <c r="Q1" s="199"/>
      <c r="R1" s="199"/>
    </row>
    <row r="2" spans="1:27" ht="15" customHeight="1" x14ac:dyDescent="0.2">
      <c r="A2" s="700" t="s">
        <v>210</v>
      </c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201"/>
      <c r="Q2" s="201"/>
      <c r="R2" s="201"/>
    </row>
    <row r="3" spans="1:27" ht="10.5" customHeight="1" x14ac:dyDescent="0.2">
      <c r="A3" s="202"/>
      <c r="B3" s="203"/>
      <c r="C3" s="204"/>
      <c r="D3" s="204"/>
      <c r="E3" s="204"/>
      <c r="F3" s="204"/>
      <c r="G3" s="204"/>
      <c r="H3" s="204"/>
      <c r="I3" s="204"/>
      <c r="J3" s="204"/>
      <c r="K3" s="204"/>
      <c r="L3" s="205"/>
      <c r="M3" s="205"/>
      <c r="N3" s="205"/>
      <c r="O3" s="205"/>
    </row>
    <row r="4" spans="1:27" ht="23.25" customHeight="1" x14ac:dyDescent="0.2">
      <c r="A4" s="735" t="s">
        <v>111</v>
      </c>
      <c r="B4" s="735"/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</row>
    <row r="5" spans="1:27" ht="18" customHeight="1" thickBot="1" x14ac:dyDescent="0.25">
      <c r="A5" s="320"/>
      <c r="B5" s="321"/>
      <c r="C5" s="734" t="s">
        <v>215</v>
      </c>
      <c r="D5" s="734"/>
      <c r="E5" s="734"/>
      <c r="F5" s="734"/>
      <c r="G5" s="734"/>
      <c r="H5" s="321"/>
      <c r="I5" s="736" t="s">
        <v>204</v>
      </c>
      <c r="J5" s="736"/>
      <c r="K5" s="736"/>
      <c r="L5" s="736"/>
      <c r="M5" s="736"/>
      <c r="N5" s="654"/>
      <c r="O5" s="322" t="s">
        <v>63</v>
      </c>
    </row>
    <row r="6" spans="1:27" ht="18" customHeight="1" x14ac:dyDescent="0.2">
      <c r="A6" s="323"/>
      <c r="B6" s="297"/>
      <c r="C6" s="572" t="s">
        <v>51</v>
      </c>
      <c r="D6" s="572" t="s">
        <v>131</v>
      </c>
      <c r="E6" s="572" t="s">
        <v>132</v>
      </c>
      <c r="F6" s="572" t="s">
        <v>52</v>
      </c>
      <c r="G6" s="572" t="s">
        <v>53</v>
      </c>
      <c r="H6" s="321"/>
      <c r="I6" s="324" t="s">
        <v>51</v>
      </c>
      <c r="J6" s="324" t="s">
        <v>131</v>
      </c>
      <c r="K6" s="324" t="s">
        <v>132</v>
      </c>
      <c r="L6" s="324" t="s">
        <v>52</v>
      </c>
      <c r="M6" s="324" t="s">
        <v>53</v>
      </c>
      <c r="N6" s="325"/>
      <c r="O6" s="572" t="s">
        <v>68</v>
      </c>
      <c r="P6" s="216"/>
      <c r="Q6" s="216"/>
      <c r="R6" s="270"/>
      <c r="Z6" s="216"/>
      <c r="AA6" s="270"/>
    </row>
    <row r="7" spans="1:27" ht="18" customHeight="1" x14ac:dyDescent="0.2">
      <c r="A7" s="598" t="s">
        <v>233</v>
      </c>
      <c r="B7" s="297"/>
      <c r="C7" s="595">
        <v>734.7389790505548</v>
      </c>
      <c r="D7" s="595">
        <v>75.362432865901098</v>
      </c>
      <c r="E7" s="595">
        <v>197.94792554571001</v>
      </c>
      <c r="F7" s="595">
        <v>81.768471517512211</v>
      </c>
      <c r="G7" s="595">
        <v>1089.8178089796779</v>
      </c>
      <c r="H7" s="321"/>
      <c r="I7" s="595">
        <v>685.41281272078197</v>
      </c>
      <c r="J7" s="595">
        <v>63.430522283397998</v>
      </c>
      <c r="K7" s="595">
        <v>192.02678427776198</v>
      </c>
      <c r="L7" s="595">
        <v>73.379424503221003</v>
      </c>
      <c r="M7" s="595">
        <v>1014.2495437851629</v>
      </c>
      <c r="N7" s="325"/>
      <c r="O7" s="600">
        <v>7.450658041461411E-2</v>
      </c>
      <c r="P7" s="216"/>
      <c r="Q7" s="216"/>
      <c r="R7" s="270"/>
      <c r="Z7" s="216"/>
      <c r="AA7" s="270"/>
    </row>
    <row r="8" spans="1:27" ht="18" customHeight="1" x14ac:dyDescent="0.2">
      <c r="A8" s="326" t="s">
        <v>194</v>
      </c>
      <c r="B8" s="297"/>
      <c r="C8" s="596">
        <v>86.466720279077279</v>
      </c>
      <c r="D8" s="596">
        <v>5.1188587784951105</v>
      </c>
      <c r="E8" s="596">
        <v>0</v>
      </c>
      <c r="F8" s="596">
        <v>4.7907998080199956</v>
      </c>
      <c r="G8" s="596">
        <v>96.376378865592386</v>
      </c>
      <c r="H8" s="686"/>
      <c r="I8" s="596">
        <v>75.837072761853207</v>
      </c>
      <c r="J8" s="596">
        <v>3.5975708824105523</v>
      </c>
      <c r="K8" s="596">
        <v>0</v>
      </c>
      <c r="L8" s="596">
        <v>4.6055165069080388</v>
      </c>
      <c r="M8" s="596">
        <v>84.04016015117179</v>
      </c>
      <c r="N8" s="325"/>
      <c r="O8" s="601">
        <v>0.14678956694311562</v>
      </c>
      <c r="P8" s="216"/>
      <c r="Q8" s="216"/>
      <c r="R8" s="270"/>
      <c r="Z8" s="235"/>
      <c r="AA8" s="236"/>
    </row>
    <row r="9" spans="1:27" ht="18" customHeight="1" thickBot="1" x14ac:dyDescent="0.25">
      <c r="A9" s="608" t="s">
        <v>193</v>
      </c>
      <c r="B9" s="297"/>
      <c r="C9" s="603">
        <v>73.007437976124876</v>
      </c>
      <c r="D9" s="603">
        <v>3.0796707153134504</v>
      </c>
      <c r="E9" s="603">
        <v>1.9982340367325482</v>
      </c>
      <c r="F9" s="603">
        <v>11.152767590479003</v>
      </c>
      <c r="G9" s="603">
        <v>89.238110318649888</v>
      </c>
      <c r="H9" s="321"/>
      <c r="I9" s="603">
        <v>66.503383301439143</v>
      </c>
      <c r="J9" s="603">
        <v>3.5071052656794426</v>
      </c>
      <c r="K9" s="605">
        <v>1.0254325810915605</v>
      </c>
      <c r="L9" s="603">
        <v>11.341300880823002</v>
      </c>
      <c r="M9" s="603">
        <v>82.377222029033149</v>
      </c>
      <c r="N9" s="325"/>
      <c r="O9" s="607">
        <v>8.3286230351378832E-2</v>
      </c>
      <c r="P9" s="216"/>
      <c r="Q9" s="235"/>
      <c r="R9" s="236"/>
      <c r="Z9" s="235"/>
      <c r="AA9" s="236"/>
    </row>
    <row r="10" spans="1:27" ht="18" customHeight="1" thickBot="1" x14ac:dyDescent="0.25">
      <c r="A10" s="609" t="s">
        <v>160</v>
      </c>
      <c r="B10" s="610"/>
      <c r="C10" s="611">
        <v>894.21313730575696</v>
      </c>
      <c r="D10" s="611">
        <v>83.560962359709663</v>
      </c>
      <c r="E10" s="611">
        <v>199.94615958244256</v>
      </c>
      <c r="F10" s="611">
        <v>97.71203891601121</v>
      </c>
      <c r="G10" s="612">
        <v>1275.4322981639202</v>
      </c>
      <c r="H10" s="613"/>
      <c r="I10" s="611">
        <v>827.75326878407429</v>
      </c>
      <c r="J10" s="611">
        <v>70.535198431487999</v>
      </c>
      <c r="K10" s="527">
        <v>193.05221685885354</v>
      </c>
      <c r="L10" s="611">
        <v>89.326241890952048</v>
      </c>
      <c r="M10" s="611">
        <v>1180.6669259653679</v>
      </c>
      <c r="N10" s="614"/>
      <c r="O10" s="615">
        <v>8.0264272771990886E-2</v>
      </c>
      <c r="P10" s="216"/>
      <c r="Q10" s="235"/>
      <c r="R10" s="236"/>
      <c r="Z10" s="235"/>
      <c r="AA10" s="236"/>
    </row>
    <row r="11" spans="1:27" ht="18" customHeight="1" x14ac:dyDescent="0.2">
      <c r="A11" s="594" t="s">
        <v>140</v>
      </c>
      <c r="B11" s="327"/>
      <c r="C11" s="604">
        <v>130.52123204128</v>
      </c>
      <c r="D11" s="604">
        <v>19.949875827565997</v>
      </c>
      <c r="E11" s="604">
        <v>8.0823784339100015</v>
      </c>
      <c r="F11" s="604">
        <v>14.727210903893951</v>
      </c>
      <c r="G11" s="595">
        <v>173.28069720664996</v>
      </c>
      <c r="H11" s="321"/>
      <c r="I11" s="604">
        <v>125.22976617747405</v>
      </c>
      <c r="J11" s="604">
        <v>18.106008842409018</v>
      </c>
      <c r="K11" s="604">
        <v>6.7757109419159995</v>
      </c>
      <c r="L11" s="604">
        <v>14.52906903820098</v>
      </c>
      <c r="M11" s="604">
        <v>164.64055500000006</v>
      </c>
      <c r="N11" s="325"/>
      <c r="O11" s="606">
        <v>5.2478820948155258E-2</v>
      </c>
      <c r="P11" s="216"/>
      <c r="Q11" s="235"/>
      <c r="R11" s="236"/>
      <c r="Z11" s="235"/>
      <c r="AA11" s="236"/>
    </row>
    <row r="12" spans="1:27" ht="18" customHeight="1" x14ac:dyDescent="0.2">
      <c r="A12" s="598" t="s">
        <v>234</v>
      </c>
      <c r="B12" s="327"/>
      <c r="C12" s="597">
        <v>464.11775572300007</v>
      </c>
      <c r="D12" s="597">
        <v>39.639672176999994</v>
      </c>
      <c r="E12" s="597">
        <v>5.1490821269999998</v>
      </c>
      <c r="F12" s="597">
        <v>48.720774257999999</v>
      </c>
      <c r="G12" s="597">
        <v>557.62728428499997</v>
      </c>
      <c r="H12" s="321"/>
      <c r="I12" s="595">
        <v>421.83941088499989</v>
      </c>
      <c r="J12" s="595">
        <v>34.601475807000007</v>
      </c>
      <c r="K12" s="595">
        <v>4.6615397889999999</v>
      </c>
      <c r="L12" s="595">
        <v>40.181664336000097</v>
      </c>
      <c r="M12" s="595">
        <v>501.28409081699999</v>
      </c>
      <c r="N12" s="325"/>
      <c r="O12" s="601">
        <v>0.11239772915228774</v>
      </c>
      <c r="P12" s="216"/>
      <c r="Q12" s="235"/>
      <c r="R12" s="236"/>
    </row>
    <row r="13" spans="1:27" ht="18" customHeight="1" x14ac:dyDescent="0.2">
      <c r="A13" s="599" t="s">
        <v>161</v>
      </c>
      <c r="B13" s="327"/>
      <c r="C13" s="597">
        <v>56.218158179410892</v>
      </c>
      <c r="D13" s="597">
        <v>9.3163211291598031</v>
      </c>
      <c r="E13" s="597">
        <v>3.6927988434899999</v>
      </c>
      <c r="F13" s="597">
        <v>5.5435182697089003</v>
      </c>
      <c r="G13" s="597">
        <v>74.770796421769589</v>
      </c>
      <c r="H13" s="321"/>
      <c r="I13" s="597">
        <v>65.85469645980146</v>
      </c>
      <c r="J13" s="597">
        <v>9.8098604773906697</v>
      </c>
      <c r="K13" s="597">
        <v>2.49634528625</v>
      </c>
      <c r="L13" s="597">
        <v>8.4959976877923804</v>
      </c>
      <c r="M13" s="597">
        <v>86.656899911234518</v>
      </c>
      <c r="N13" s="325"/>
      <c r="O13" s="601">
        <v>-0.13716280528890656</v>
      </c>
      <c r="P13" s="216"/>
      <c r="Q13" s="216"/>
      <c r="R13" s="224"/>
    </row>
    <row r="14" spans="1:27" ht="18" customHeight="1" thickBot="1" x14ac:dyDescent="0.25">
      <c r="A14" s="602" t="s">
        <v>162</v>
      </c>
      <c r="B14" s="327"/>
      <c r="C14" s="597">
        <v>18.750483652816147</v>
      </c>
      <c r="D14" s="597">
        <v>3.2715573393595889</v>
      </c>
      <c r="E14" s="597">
        <v>0</v>
      </c>
      <c r="F14" s="597">
        <v>1.3094838307971468</v>
      </c>
      <c r="G14" s="597">
        <v>23.331524822972881</v>
      </c>
      <c r="H14" s="321"/>
      <c r="I14" s="597">
        <v>19.14671592661562</v>
      </c>
      <c r="J14" s="597">
        <v>5.0205622207298246</v>
      </c>
      <c r="K14" s="597">
        <v>0</v>
      </c>
      <c r="L14" s="597">
        <v>1.1128002420580541</v>
      </c>
      <c r="M14" s="597">
        <v>25.280078389403499</v>
      </c>
      <c r="N14" s="325"/>
      <c r="O14" s="601">
        <v>-7.7078620422608379E-2</v>
      </c>
      <c r="P14" s="216"/>
      <c r="Q14" s="216"/>
      <c r="R14" s="224"/>
    </row>
    <row r="15" spans="1:27" ht="18" customHeight="1" thickBot="1" x14ac:dyDescent="0.25">
      <c r="A15" s="609" t="s">
        <v>11</v>
      </c>
      <c r="B15" s="610"/>
      <c r="C15" s="612">
        <v>669.60762959650708</v>
      </c>
      <c r="D15" s="612">
        <v>72.177426473085376</v>
      </c>
      <c r="E15" s="612">
        <v>16.924259404400001</v>
      </c>
      <c r="F15" s="612">
        <v>70.3009872624</v>
      </c>
      <c r="G15" s="612">
        <v>829.01030273639242</v>
      </c>
      <c r="H15" s="613"/>
      <c r="I15" s="612">
        <v>632.07058944889104</v>
      </c>
      <c r="J15" s="612">
        <v>67.537907347529526</v>
      </c>
      <c r="K15" s="612">
        <v>13.933596017165998</v>
      </c>
      <c r="L15" s="612">
        <v>64.319531304051509</v>
      </c>
      <c r="M15" s="612">
        <v>777.86162411763803</v>
      </c>
      <c r="N15" s="614"/>
      <c r="O15" s="615">
        <v>6.5755498192592521E-2</v>
      </c>
      <c r="P15" s="216"/>
      <c r="Q15" s="216"/>
      <c r="R15" s="224"/>
    </row>
    <row r="16" spans="1:27" ht="21" customHeight="1" thickBot="1" x14ac:dyDescent="0.25">
      <c r="A16" s="577" t="s">
        <v>55</v>
      </c>
      <c r="B16" s="577"/>
      <c r="C16" s="579">
        <v>1563.820766902264</v>
      </c>
      <c r="D16" s="579">
        <v>155.73838883279504</v>
      </c>
      <c r="E16" s="579">
        <v>216.87041898684257</v>
      </c>
      <c r="F16" s="579">
        <v>168.01302617841122</v>
      </c>
      <c r="G16" s="579">
        <v>2104.4426009003128</v>
      </c>
      <c r="H16" s="321"/>
      <c r="I16" s="579">
        <v>1459.8238582329654</v>
      </c>
      <c r="J16" s="579">
        <v>138.07310577901751</v>
      </c>
      <c r="K16" s="579">
        <v>206.98581287601954</v>
      </c>
      <c r="L16" s="579">
        <v>153.64577319500356</v>
      </c>
      <c r="M16" s="579">
        <v>1958.5285500830062</v>
      </c>
      <c r="N16" s="325"/>
      <c r="O16" s="580">
        <v>7.4501875814433571E-2</v>
      </c>
      <c r="P16" s="216"/>
      <c r="Q16" s="216"/>
      <c r="R16" s="224"/>
    </row>
    <row r="17" spans="1:27" ht="15" customHeight="1" x14ac:dyDescent="0.2">
      <c r="A17" s="578"/>
      <c r="B17" s="578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16"/>
      <c r="Q17" s="216"/>
      <c r="R17" s="224"/>
    </row>
    <row r="18" spans="1:27" ht="15" customHeight="1" x14ac:dyDescent="0.2">
      <c r="A18" s="331" t="s">
        <v>133</v>
      </c>
      <c r="B18" s="232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16"/>
      <c r="Q18" s="216"/>
      <c r="R18" s="224"/>
    </row>
    <row r="19" spans="1:27" ht="17.25" customHeight="1" x14ac:dyDescent="0.2">
      <c r="A19" s="331" t="s">
        <v>134</v>
      </c>
      <c r="B19" s="232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Q19" s="216"/>
      <c r="R19" s="224"/>
    </row>
    <row r="20" spans="1:27" ht="23.25" customHeight="1" x14ac:dyDescent="0.2"/>
    <row r="21" spans="1:27" ht="18" customHeight="1" x14ac:dyDescent="0.2">
      <c r="A21" s="592" t="s">
        <v>112</v>
      </c>
      <c r="B21" s="591"/>
      <c r="C21" s="591"/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</row>
    <row r="22" spans="1:27" ht="18" customHeight="1" thickBot="1" x14ac:dyDescent="0.25">
      <c r="A22" s="320"/>
      <c r="B22" s="321"/>
      <c r="C22" s="734" t="s">
        <v>215</v>
      </c>
      <c r="D22" s="734"/>
      <c r="E22" s="734"/>
      <c r="F22" s="734"/>
      <c r="G22" s="734"/>
      <c r="H22" s="321"/>
      <c r="I22" s="736" t="s">
        <v>204</v>
      </c>
      <c r="J22" s="736"/>
      <c r="K22" s="736"/>
      <c r="L22" s="736"/>
      <c r="M22" s="736"/>
      <c r="N22" s="654"/>
      <c r="O22" s="322" t="s">
        <v>63</v>
      </c>
      <c r="P22" s="216"/>
      <c r="S22" s="271"/>
      <c r="Z22" s="216"/>
      <c r="AA22" s="270"/>
    </row>
    <row r="23" spans="1:27" ht="18" customHeight="1" x14ac:dyDescent="0.2">
      <c r="A23" s="323"/>
      <c r="B23" s="297"/>
      <c r="C23" s="572" t="s">
        <v>51</v>
      </c>
      <c r="D23" s="737" t="s">
        <v>113</v>
      </c>
      <c r="E23" s="737"/>
      <c r="F23" s="572" t="s">
        <v>52</v>
      </c>
      <c r="G23" s="572" t="s">
        <v>53</v>
      </c>
      <c r="H23" s="321"/>
      <c r="I23" s="324" t="s">
        <v>51</v>
      </c>
      <c r="J23" s="737" t="s">
        <v>114</v>
      </c>
      <c r="K23" s="737"/>
      <c r="L23" s="324" t="s">
        <v>52</v>
      </c>
      <c r="M23" s="324" t="s">
        <v>53</v>
      </c>
      <c r="N23" s="325"/>
      <c r="O23" s="572" t="s">
        <v>68</v>
      </c>
      <c r="P23" s="216"/>
      <c r="Q23" s="216"/>
      <c r="R23" s="270"/>
      <c r="Z23" s="216"/>
      <c r="AA23" s="270"/>
    </row>
    <row r="24" spans="1:27" s="237" customFormat="1" ht="18" customHeight="1" x14ac:dyDescent="0.2">
      <c r="A24" s="598" t="s">
        <v>233</v>
      </c>
      <c r="B24" s="297"/>
      <c r="C24" s="595">
        <v>4097.5924603914364</v>
      </c>
      <c r="D24" s="738">
        <v>516.50557598399996</v>
      </c>
      <c r="E24" s="738"/>
      <c r="F24" s="595">
        <v>573.80745330819298</v>
      </c>
      <c r="G24" s="595">
        <v>5187.9054896836287</v>
      </c>
      <c r="H24" s="321"/>
      <c r="I24" s="595">
        <v>3867.385354491742</v>
      </c>
      <c r="J24" s="738">
        <v>449.92789648616304</v>
      </c>
      <c r="K24" s="738"/>
      <c r="L24" s="595">
        <v>522.73640048121695</v>
      </c>
      <c r="M24" s="595">
        <v>4840.0496514591223</v>
      </c>
      <c r="N24" s="325"/>
      <c r="O24" s="600">
        <v>7.1870303669227642E-2</v>
      </c>
      <c r="P24" s="235"/>
      <c r="Q24" s="216"/>
      <c r="R24" s="270"/>
      <c r="Z24" s="216"/>
      <c r="AA24" s="236"/>
    </row>
    <row r="25" spans="1:27" ht="18" customHeight="1" x14ac:dyDescent="0.2">
      <c r="A25" s="326" t="s">
        <v>194</v>
      </c>
      <c r="B25" s="297"/>
      <c r="C25" s="660">
        <v>642.06654128372111</v>
      </c>
      <c r="D25" s="739">
        <v>34.715546999902003</v>
      </c>
      <c r="E25" s="739">
        <v>216.32425384993297</v>
      </c>
      <c r="F25" s="660">
        <v>49.895684130075978</v>
      </c>
      <c r="G25" s="667">
        <v>726.67777241369913</v>
      </c>
      <c r="H25" s="613"/>
      <c r="I25" s="660">
        <v>572.96599035021302</v>
      </c>
      <c r="J25" s="739">
        <v>28.916403000042006</v>
      </c>
      <c r="K25" s="739">
        <v>216.32425384993297</v>
      </c>
      <c r="L25" s="660">
        <v>46.268771427292016</v>
      </c>
      <c r="M25" s="667">
        <v>648.15116477754702</v>
      </c>
      <c r="N25" s="614"/>
      <c r="O25" s="601">
        <v>0.12115477361381166</v>
      </c>
      <c r="P25" s="216"/>
      <c r="Q25" s="216"/>
      <c r="R25" s="270"/>
      <c r="Z25" s="216"/>
      <c r="AA25" s="236"/>
    </row>
    <row r="26" spans="1:27" ht="18" customHeight="1" thickBot="1" x14ac:dyDescent="0.25">
      <c r="A26" s="608" t="s">
        <v>193</v>
      </c>
      <c r="B26" s="297"/>
      <c r="C26" s="605">
        <v>527.49529501496886</v>
      </c>
      <c r="D26" s="740">
        <v>30.182387001783994</v>
      </c>
      <c r="E26" s="740"/>
      <c r="F26" s="663">
        <v>112.17497050292403</v>
      </c>
      <c r="G26" s="663">
        <v>669.85265251967689</v>
      </c>
      <c r="H26" s="321"/>
      <c r="I26" s="663">
        <v>491.21747203753023</v>
      </c>
      <c r="J26" s="740">
        <v>27.485367999175995</v>
      </c>
      <c r="K26" s="740"/>
      <c r="L26" s="663">
        <v>123.50909813956358</v>
      </c>
      <c r="M26" s="663">
        <v>642.21193817626977</v>
      </c>
      <c r="N26" s="325"/>
      <c r="O26" s="607">
        <v>4.3039863789982258E-2</v>
      </c>
      <c r="P26" s="216"/>
      <c r="Q26" s="235"/>
      <c r="R26" s="236"/>
      <c r="Z26" s="216"/>
      <c r="AA26" s="236"/>
    </row>
    <row r="27" spans="1:27" ht="18" customHeight="1" thickBot="1" x14ac:dyDescent="0.25">
      <c r="A27" s="609" t="s">
        <v>160</v>
      </c>
      <c r="B27" s="610"/>
      <c r="C27" s="665">
        <v>5267.154296690127</v>
      </c>
      <c r="D27" s="741">
        <v>581.40350998568601</v>
      </c>
      <c r="E27" s="741"/>
      <c r="F27" s="664">
        <v>735.87810794119298</v>
      </c>
      <c r="G27" s="664">
        <v>6584.4359146170063</v>
      </c>
      <c r="H27" s="613"/>
      <c r="I27" s="665">
        <v>4931.568816879485</v>
      </c>
      <c r="J27" s="744">
        <v>506.32966748538104</v>
      </c>
      <c r="K27" s="744"/>
      <c r="L27" s="664">
        <v>692.5142700480726</v>
      </c>
      <c r="M27" s="664">
        <v>6130.4127544129387</v>
      </c>
      <c r="N27" s="614"/>
      <c r="O27" s="615">
        <v>7.4060781613316751E-2</v>
      </c>
      <c r="P27" s="216"/>
      <c r="Q27" s="235"/>
      <c r="R27" s="236"/>
      <c r="Z27" s="216"/>
      <c r="AA27" s="236"/>
    </row>
    <row r="28" spans="1:27" ht="18" customHeight="1" x14ac:dyDescent="0.2">
      <c r="A28" s="594" t="s">
        <v>140</v>
      </c>
      <c r="B28" s="327"/>
      <c r="C28" s="595">
        <v>954.395051160462</v>
      </c>
      <c r="D28" s="738">
        <v>204.75554963550502</v>
      </c>
      <c r="E28" s="738"/>
      <c r="F28" s="604">
        <v>124.24871689037201</v>
      </c>
      <c r="G28" s="604">
        <v>1283.3993176863389</v>
      </c>
      <c r="H28" s="321"/>
      <c r="I28" s="595">
        <v>920.83537572650994</v>
      </c>
      <c r="J28" s="745">
        <v>189.829760407148</v>
      </c>
      <c r="K28" s="745"/>
      <c r="L28" s="604">
        <v>157.020745866342</v>
      </c>
      <c r="M28" s="604">
        <v>1267.685882</v>
      </c>
      <c r="N28" s="325"/>
      <c r="O28" s="606">
        <v>1.23953701066295E-2</v>
      </c>
      <c r="P28" s="216"/>
      <c r="Q28" s="235"/>
      <c r="R28" s="236"/>
      <c r="Z28" s="216"/>
      <c r="AA28" s="224"/>
    </row>
    <row r="29" spans="1:27" ht="18" x14ac:dyDescent="0.2">
      <c r="A29" s="598" t="s">
        <v>234</v>
      </c>
      <c r="B29" s="327"/>
      <c r="C29" s="595">
        <v>3059.111276913</v>
      </c>
      <c r="D29" s="738">
        <v>343.56182364</v>
      </c>
      <c r="E29" s="738"/>
      <c r="F29" s="595">
        <v>551.76771042299993</v>
      </c>
      <c r="G29" s="595">
        <v>3954.4408109759997</v>
      </c>
      <c r="H29" s="321"/>
      <c r="I29" s="595">
        <v>2749.4652538979999</v>
      </c>
      <c r="J29" s="738">
        <v>305.44098069799998</v>
      </c>
      <c r="K29" s="738"/>
      <c r="L29" s="595">
        <v>449.51481471899962</v>
      </c>
      <c r="M29" s="595">
        <v>3504.4210493149999</v>
      </c>
      <c r="N29" s="325"/>
      <c r="O29" s="601">
        <v>0.12841486662938628</v>
      </c>
      <c r="P29" s="216"/>
      <c r="Q29" s="235"/>
      <c r="R29" s="236"/>
    </row>
    <row r="30" spans="1:27" ht="18" customHeight="1" x14ac:dyDescent="0.2">
      <c r="A30" s="599" t="s">
        <v>161</v>
      </c>
      <c r="B30" s="327"/>
      <c r="C30" s="595">
        <v>286.64167021999992</v>
      </c>
      <c r="D30" s="738">
        <v>58.400723999999997</v>
      </c>
      <c r="E30" s="738"/>
      <c r="F30" s="595">
        <v>48.568173119999997</v>
      </c>
      <c r="G30" s="595">
        <v>393.61056733999988</v>
      </c>
      <c r="H30" s="321"/>
      <c r="I30" s="595">
        <v>341.71661420199996</v>
      </c>
      <c r="J30" s="738">
        <v>63.393716999999995</v>
      </c>
      <c r="K30" s="738"/>
      <c r="L30" s="595">
        <v>73.013802999999996</v>
      </c>
      <c r="M30" s="595">
        <v>478.12413420199994</v>
      </c>
      <c r="N30" s="325"/>
      <c r="O30" s="601">
        <v>-0.17676072136173404</v>
      </c>
      <c r="P30" s="216"/>
      <c r="Q30" s="216"/>
      <c r="R30" s="224"/>
    </row>
    <row r="31" spans="1:27" ht="18" customHeight="1" thickBot="1" x14ac:dyDescent="0.25">
      <c r="A31" s="602" t="s">
        <v>162</v>
      </c>
      <c r="B31" s="327"/>
      <c r="C31" s="605">
        <v>91.046891799999997</v>
      </c>
      <c r="D31" s="742">
        <v>12.684355999999999</v>
      </c>
      <c r="E31" s="742"/>
      <c r="F31" s="663">
        <v>11.18087306999999</v>
      </c>
      <c r="G31" s="605">
        <v>114.91212086999998</v>
      </c>
      <c r="H31" s="321"/>
      <c r="I31" s="605">
        <v>91.633796340000004</v>
      </c>
      <c r="J31" s="740">
        <v>18.338812999999998</v>
      </c>
      <c r="K31" s="740"/>
      <c r="L31" s="663">
        <v>9.5718230000000002</v>
      </c>
      <c r="M31" s="605">
        <v>119.54443234</v>
      </c>
      <c r="N31" s="325"/>
      <c r="O31" s="601">
        <v>-3.874970485304674E-2</v>
      </c>
      <c r="P31" s="216"/>
      <c r="Q31" s="216"/>
      <c r="R31" s="224"/>
    </row>
    <row r="32" spans="1:27" ht="16.899999999999999" customHeight="1" thickBot="1" x14ac:dyDescent="0.25">
      <c r="A32" s="609" t="s">
        <v>11</v>
      </c>
      <c r="B32" s="610"/>
      <c r="C32" s="665">
        <v>4391.1948900934613</v>
      </c>
      <c r="D32" s="740">
        <v>619.40245327550497</v>
      </c>
      <c r="E32" s="740"/>
      <c r="F32" s="665">
        <v>735.76547350337182</v>
      </c>
      <c r="G32" s="663">
        <v>5746.362816872338</v>
      </c>
      <c r="H32" s="613"/>
      <c r="I32" s="665">
        <v>4103.6510401665091</v>
      </c>
      <c r="J32" s="744">
        <v>577.00327110514797</v>
      </c>
      <c r="K32" s="744"/>
      <c r="L32" s="664">
        <v>689.12118658534155</v>
      </c>
      <c r="M32" s="665">
        <v>5369.7754978569992</v>
      </c>
      <c r="N32" s="614"/>
      <c r="O32" s="615">
        <v>7.0130924312502341E-2</v>
      </c>
      <c r="Q32" s="216"/>
      <c r="R32" s="224"/>
    </row>
    <row r="33" spans="1:18" ht="24.95" customHeight="1" thickBot="1" x14ac:dyDescent="0.25">
      <c r="A33" s="577" t="s">
        <v>55</v>
      </c>
      <c r="B33" s="577"/>
      <c r="C33" s="579">
        <v>9658.3491867835874</v>
      </c>
      <c r="D33" s="743">
        <v>1200.805963261191</v>
      </c>
      <c r="E33" s="743">
        <v>0</v>
      </c>
      <c r="F33" s="579">
        <v>1471.6435814445649</v>
      </c>
      <c r="G33" s="661">
        <v>12330.798731489343</v>
      </c>
      <c r="H33" s="321"/>
      <c r="I33" s="579">
        <v>9035.219857045995</v>
      </c>
      <c r="J33" s="743">
        <v>1083.332938590529</v>
      </c>
      <c r="K33" s="743">
        <v>0</v>
      </c>
      <c r="L33" s="666">
        <v>1381.6354566334142</v>
      </c>
      <c r="M33" s="579">
        <v>11500.188252269938</v>
      </c>
      <c r="N33" s="325"/>
      <c r="O33" s="580">
        <v>7.2225815873532051E-2</v>
      </c>
      <c r="Q33" s="216"/>
      <c r="R33" s="224"/>
    </row>
    <row r="34" spans="1:18" ht="18" customHeight="1" x14ac:dyDescent="0.2">
      <c r="A34" s="616"/>
      <c r="B34" s="617"/>
      <c r="K34" s="732"/>
      <c r="L34" s="733"/>
    </row>
    <row r="35" spans="1:18" ht="18" customHeight="1" x14ac:dyDescent="0.2">
      <c r="A35" s="592" t="s">
        <v>59</v>
      </c>
      <c r="B35" s="592"/>
      <c r="C35" s="592"/>
      <c r="D35" s="592"/>
      <c r="E35" s="592"/>
      <c r="F35" s="239"/>
      <c r="G35" s="239"/>
      <c r="H35" s="239"/>
      <c r="I35" s="239"/>
      <c r="J35" s="239"/>
      <c r="K35" s="239"/>
      <c r="L35" s="239"/>
      <c r="M35" s="239"/>
      <c r="N35" s="239"/>
      <c r="O35" s="239"/>
    </row>
    <row r="36" spans="1:18" ht="18" customHeight="1" thickBot="1" x14ac:dyDescent="0.3">
      <c r="A36" s="593" t="s">
        <v>60</v>
      </c>
      <c r="C36" s="573" t="s">
        <v>215</v>
      </c>
      <c r="D36" s="575" t="s">
        <v>204</v>
      </c>
      <c r="E36" s="576" t="s">
        <v>68</v>
      </c>
    </row>
    <row r="37" spans="1:18" ht="18" customHeight="1" x14ac:dyDescent="0.2">
      <c r="A37" s="655" t="s">
        <v>158</v>
      </c>
      <c r="B37" s="200"/>
      <c r="C37" s="624">
        <v>68328.194033840002</v>
      </c>
      <c r="D37" s="574">
        <v>59527.783339350004</v>
      </c>
      <c r="E37" s="334">
        <v>0.14783703005236237</v>
      </c>
    </row>
    <row r="38" spans="1:18" ht="18" customHeight="1" x14ac:dyDescent="0.2">
      <c r="A38" s="330" t="s">
        <v>194</v>
      </c>
      <c r="B38" s="200"/>
      <c r="C38" s="329">
        <v>7244.0939235595288</v>
      </c>
      <c r="D38" s="625">
        <v>6333.1565693990724</v>
      </c>
      <c r="E38" s="626">
        <v>0.14383622829758824</v>
      </c>
    </row>
    <row r="39" spans="1:18" ht="18" customHeight="1" thickBot="1" x14ac:dyDescent="0.25">
      <c r="A39" s="623" t="s">
        <v>193</v>
      </c>
      <c r="B39" s="200"/>
      <c r="C39" s="628">
        <v>7338.4749007169066</v>
      </c>
      <c r="D39" s="628">
        <v>6844.1775208103736</v>
      </c>
      <c r="E39" s="629">
        <v>7.2221589577940559E-2</v>
      </c>
    </row>
    <row r="40" spans="1:18" ht="18" customHeight="1" thickBot="1" x14ac:dyDescent="0.25">
      <c r="A40" s="630" t="s">
        <v>160</v>
      </c>
      <c r="B40" s="631"/>
      <c r="C40" s="632">
        <v>82910.762858116432</v>
      </c>
      <c r="D40" s="633">
        <v>72705.117429559454</v>
      </c>
      <c r="E40" s="634">
        <v>0.14037038642355193</v>
      </c>
    </row>
    <row r="41" spans="1:18" ht="18" customHeight="1" x14ac:dyDescent="0.2">
      <c r="A41" s="330" t="s">
        <v>140</v>
      </c>
      <c r="B41" s="200"/>
      <c r="C41" s="624">
        <v>9668.4304028556908</v>
      </c>
      <c r="D41" s="574">
        <v>7784.164582441661</v>
      </c>
      <c r="E41" s="622">
        <v>0.24206397494013299</v>
      </c>
    </row>
    <row r="42" spans="1:18" ht="18" customHeight="1" x14ac:dyDescent="0.2">
      <c r="A42" s="598" t="s">
        <v>156</v>
      </c>
      <c r="B42" s="200"/>
      <c r="C42" s="329">
        <v>34279.475237927174</v>
      </c>
      <c r="D42" s="625">
        <v>31078.235979128243</v>
      </c>
      <c r="E42" s="626">
        <v>0.1030058224974173</v>
      </c>
    </row>
    <row r="43" spans="1:18" ht="18" customHeight="1" x14ac:dyDescent="0.2">
      <c r="A43" s="598" t="s">
        <v>161</v>
      </c>
      <c r="B43" s="200"/>
      <c r="C43" s="627">
        <v>4730.4783401075565</v>
      </c>
      <c r="D43" s="625">
        <v>4975.375355207696</v>
      </c>
      <c r="E43" s="626">
        <v>-4.9221816971820487E-2</v>
      </c>
    </row>
    <row r="44" spans="1:18" ht="18" customHeight="1" thickBot="1" x14ac:dyDescent="0.25">
      <c r="A44" s="330" t="s">
        <v>162</v>
      </c>
      <c r="B44" s="200"/>
      <c r="C44" s="619">
        <v>2095.9203159716326</v>
      </c>
      <c r="D44" s="628">
        <v>2098.0442832529425</v>
      </c>
      <c r="E44" s="629">
        <v>-1.0123557916598136E-3</v>
      </c>
    </row>
    <row r="45" spans="1:18" ht="20.45" customHeight="1" thickBot="1" x14ac:dyDescent="0.25">
      <c r="A45" s="635" t="s">
        <v>11</v>
      </c>
      <c r="B45" s="631"/>
      <c r="C45" s="632">
        <v>50774.30429686205</v>
      </c>
      <c r="D45" s="636">
        <v>45935.820200030546</v>
      </c>
      <c r="E45" s="637">
        <v>0.10533139662603186</v>
      </c>
      <c r="G45" s="233"/>
    </row>
    <row r="46" spans="1:18" ht="18.600000000000001" customHeight="1" thickBot="1" x14ac:dyDescent="0.25">
      <c r="A46" s="618" t="s">
        <v>55</v>
      </c>
      <c r="B46" s="581"/>
      <c r="C46" s="582">
        <v>133685.06715497849</v>
      </c>
      <c r="D46" s="620">
        <v>118640.93762959</v>
      </c>
      <c r="E46" s="621">
        <v>0.12680386573105062</v>
      </c>
      <c r="F46" s="321"/>
    </row>
    <row r="47" spans="1:18" ht="11.1" customHeight="1" x14ac:dyDescent="0.2">
      <c r="C47" s="321"/>
      <c r="D47" s="321"/>
      <c r="E47" s="321"/>
      <c r="F47" s="321"/>
    </row>
    <row r="48" spans="1:18" ht="16.899999999999999" customHeight="1" x14ac:dyDescent="0.2">
      <c r="A48" s="331" t="s">
        <v>235</v>
      </c>
      <c r="C48" s="321"/>
      <c r="D48" s="321"/>
      <c r="E48" s="321"/>
    </row>
    <row r="49" spans="1:17" ht="15.6" customHeight="1" x14ac:dyDescent="0.2">
      <c r="A49" s="355" t="s">
        <v>238</v>
      </c>
    </row>
    <row r="50" spans="1:17" ht="11.1" customHeight="1" x14ac:dyDescent="0.2">
      <c r="A50" s="332"/>
    </row>
    <row r="52" spans="1:17" ht="11.1" customHeight="1" x14ac:dyDescent="0.2">
      <c r="Q52" s="687"/>
    </row>
  </sheetData>
  <mergeCells count="30">
    <mergeCell ref="C22:G22"/>
    <mergeCell ref="I22:M22"/>
    <mergeCell ref="A1:O1"/>
    <mergeCell ref="A2:O2"/>
    <mergeCell ref="A4:O4"/>
    <mergeCell ref="C5:G5"/>
    <mergeCell ref="I5:M5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K34:L34"/>
  </mergeCell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9"/>
  <sheetViews>
    <sheetView showGridLines="0" workbookViewId="0">
      <selection activeCell="G19" sqref="G19"/>
    </sheetView>
  </sheetViews>
  <sheetFormatPr baseColWidth="10" defaultColWidth="9.85546875" defaultRowHeight="11.1" customHeight="1" x14ac:dyDescent="0.2"/>
  <cols>
    <col min="1" max="1" width="32.42578125" style="207" customWidth="1"/>
    <col min="2" max="2" width="1.7109375" style="210" customWidth="1"/>
    <col min="3" max="3" width="11.28515625" style="208" customWidth="1"/>
    <col min="4" max="4" width="13.140625" style="208" customWidth="1"/>
    <col min="5" max="7" width="11.28515625" style="208" customWidth="1"/>
    <col min="8" max="8" width="2.7109375" style="208" customWidth="1"/>
    <col min="9" max="10" width="11.28515625" style="208" customWidth="1"/>
    <col min="11" max="13" width="11.28515625" style="210" customWidth="1"/>
    <col min="14" max="14" width="3" style="210" customWidth="1"/>
    <col min="15" max="15" width="10.5703125" style="210" customWidth="1"/>
    <col min="16" max="16" width="13.5703125" style="200" customWidth="1"/>
    <col min="17" max="16384" width="9.85546875" style="200"/>
  </cols>
  <sheetData>
    <row r="1" spans="1:18" ht="14.25" customHeight="1" x14ac:dyDescent="0.2">
      <c r="A1" s="748" t="s">
        <v>76</v>
      </c>
      <c r="B1" s="748"/>
      <c r="C1" s="748"/>
      <c r="D1" s="748"/>
      <c r="E1" s="748"/>
      <c r="F1" s="748"/>
      <c r="G1" s="748"/>
      <c r="H1" s="748"/>
      <c r="I1" s="748"/>
      <c r="J1" s="748"/>
      <c r="K1" s="748"/>
      <c r="L1" s="748"/>
      <c r="M1" s="748"/>
      <c r="N1" s="748"/>
      <c r="O1" s="748"/>
      <c r="P1" s="199"/>
      <c r="Q1" s="199"/>
      <c r="R1" s="199"/>
    </row>
    <row r="2" spans="1:18" ht="16.5" customHeight="1" x14ac:dyDescent="0.2">
      <c r="A2" s="748" t="s">
        <v>88</v>
      </c>
      <c r="B2" s="748"/>
      <c r="C2" s="748"/>
      <c r="D2" s="748"/>
      <c r="E2" s="748"/>
      <c r="F2" s="748"/>
      <c r="G2" s="748"/>
      <c r="H2" s="748"/>
      <c r="I2" s="748"/>
      <c r="J2" s="748"/>
      <c r="K2" s="748"/>
      <c r="L2" s="748"/>
      <c r="M2" s="748"/>
      <c r="N2" s="748"/>
      <c r="O2" s="748"/>
      <c r="P2" s="201"/>
      <c r="Q2" s="201"/>
      <c r="R2" s="201"/>
    </row>
    <row r="3" spans="1:18" ht="10.5" customHeight="1" x14ac:dyDescent="0.2">
      <c r="A3" s="202"/>
      <c r="B3" s="203"/>
      <c r="C3" s="204"/>
      <c r="D3" s="204"/>
      <c r="E3" s="204"/>
      <c r="F3" s="204"/>
      <c r="G3" s="204"/>
      <c r="H3" s="204"/>
      <c r="I3" s="204"/>
      <c r="J3" s="204"/>
      <c r="K3" s="205"/>
      <c r="L3" s="205"/>
      <c r="M3" s="205"/>
      <c r="N3" s="205"/>
      <c r="O3" s="206"/>
    </row>
    <row r="4" spans="1:18" ht="23.25" customHeight="1" thickBot="1" x14ac:dyDescent="0.25">
      <c r="A4" s="749" t="s">
        <v>54</v>
      </c>
      <c r="B4" s="749"/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O4" s="749"/>
    </row>
    <row r="5" spans="1:18" ht="15" customHeight="1" x14ac:dyDescent="0.2">
      <c r="B5" s="208"/>
      <c r="C5" s="746" t="s">
        <v>41</v>
      </c>
      <c r="D5" s="746"/>
      <c r="E5" s="746"/>
      <c r="F5" s="746"/>
      <c r="G5" s="746"/>
      <c r="H5" s="209"/>
      <c r="I5" s="746" t="s">
        <v>71</v>
      </c>
      <c r="J5" s="746"/>
      <c r="K5" s="746"/>
      <c r="L5" s="746"/>
      <c r="M5" s="746"/>
      <c r="O5" s="211" t="s">
        <v>63</v>
      </c>
    </row>
    <row r="6" spans="1:18" ht="15" customHeight="1" x14ac:dyDescent="0.2">
      <c r="A6" s="212"/>
      <c r="B6" s="213"/>
      <c r="C6" s="214" t="s">
        <v>51</v>
      </c>
      <c r="D6" s="214" t="s">
        <v>61</v>
      </c>
      <c r="E6" s="214" t="s">
        <v>62</v>
      </c>
      <c r="F6" s="214" t="s">
        <v>52</v>
      </c>
      <c r="G6" s="214" t="s">
        <v>53</v>
      </c>
      <c r="H6" s="215"/>
      <c r="I6" s="214" t="s">
        <v>51</v>
      </c>
      <c r="J6" s="214" t="s">
        <v>61</v>
      </c>
      <c r="K6" s="214" t="s">
        <v>62</v>
      </c>
      <c r="L6" s="214" t="s">
        <v>52</v>
      </c>
      <c r="M6" s="214" t="s">
        <v>53</v>
      </c>
      <c r="N6" s="216"/>
      <c r="O6" s="217" t="s">
        <v>68</v>
      </c>
      <c r="P6" s="216"/>
      <c r="Q6" s="218"/>
      <c r="R6" s="218"/>
    </row>
    <row r="7" spans="1:18" ht="15" customHeight="1" x14ac:dyDescent="0.2">
      <c r="A7" s="219" t="s">
        <v>158</v>
      </c>
      <c r="B7" s="213"/>
      <c r="C7" s="220">
        <v>1348.7874795286134</v>
      </c>
      <c r="D7" s="220">
        <v>102.94644582571998</v>
      </c>
      <c r="E7" s="220">
        <v>279.00265227466207</v>
      </c>
      <c r="F7" s="220">
        <v>119.46996694924093</v>
      </c>
      <c r="G7" s="220">
        <v>1850.2065445782364</v>
      </c>
      <c r="H7" s="221"/>
      <c r="I7" s="220">
        <v>1345.9936250446062</v>
      </c>
      <c r="J7" s="220">
        <v>98.369324605468051</v>
      </c>
      <c r="K7" s="220">
        <v>289.28269844361887</v>
      </c>
      <c r="L7" s="220">
        <v>111.31731108283299</v>
      </c>
      <c r="M7" s="220">
        <v>1844.9629591765261</v>
      </c>
      <c r="N7" s="222"/>
      <c r="O7" s="223">
        <v>2.8421087673493606E-3</v>
      </c>
      <c r="P7" s="216"/>
      <c r="Q7" s="216"/>
      <c r="R7" s="224"/>
    </row>
    <row r="8" spans="1:18" ht="15" customHeight="1" x14ac:dyDescent="0.2">
      <c r="A8" s="219" t="s">
        <v>159</v>
      </c>
      <c r="B8" s="213"/>
      <c r="C8" s="220">
        <v>182.4451296019995</v>
      </c>
      <c r="D8" s="220">
        <v>11.073881403545537</v>
      </c>
      <c r="E8" s="220">
        <v>0.62352272730000002</v>
      </c>
      <c r="F8" s="220">
        <v>20.606453537057085</v>
      </c>
      <c r="G8" s="220">
        <v>214.74898726990213</v>
      </c>
      <c r="H8" s="221"/>
      <c r="I8" s="220">
        <v>142.76398875339703</v>
      </c>
      <c r="J8" s="220">
        <v>10.466978845332001</v>
      </c>
      <c r="K8" s="220">
        <v>0.61412972379999997</v>
      </c>
      <c r="L8" s="220">
        <v>19.110860696570015</v>
      </c>
      <c r="M8" s="220">
        <v>172.95595801909906</v>
      </c>
      <c r="N8" s="222"/>
      <c r="O8" s="223">
        <v>0.24163971990018407</v>
      </c>
      <c r="P8" s="216"/>
      <c r="Q8" s="216"/>
      <c r="R8" s="224"/>
    </row>
    <row r="9" spans="1:18" ht="15" customHeight="1" x14ac:dyDescent="0.2">
      <c r="A9" s="225" t="s">
        <v>160</v>
      </c>
      <c r="B9" s="213"/>
      <c r="C9" s="226">
        <v>1531.2326091306129</v>
      </c>
      <c r="D9" s="226">
        <v>114.02032722926552</v>
      </c>
      <c r="E9" s="226">
        <v>279.62617500196205</v>
      </c>
      <c r="F9" s="226">
        <v>140.07642048629802</v>
      </c>
      <c r="G9" s="226">
        <v>2064.9555318481384</v>
      </c>
      <c r="H9" s="221"/>
      <c r="I9" s="226">
        <v>1488.7576137980031</v>
      </c>
      <c r="J9" s="226">
        <v>108.83630345080005</v>
      </c>
      <c r="K9" s="226">
        <v>289.89682816741885</v>
      </c>
      <c r="L9" s="226">
        <v>130.42817177940299</v>
      </c>
      <c r="M9" s="226">
        <v>2017.918917195625</v>
      </c>
      <c r="N9" s="222"/>
      <c r="O9" s="227">
        <v>2.3309467120652183E-2</v>
      </c>
      <c r="P9" s="216"/>
      <c r="Q9" s="216"/>
      <c r="R9" s="224"/>
    </row>
    <row r="10" spans="1:18" ht="15" customHeight="1" x14ac:dyDescent="0.2">
      <c r="A10" s="219" t="s">
        <v>140</v>
      </c>
      <c r="B10" s="228"/>
      <c r="C10" s="220">
        <v>207.63263895840572</v>
      </c>
      <c r="D10" s="220">
        <v>26.649514448966563</v>
      </c>
      <c r="E10" s="220">
        <v>19.639867220228119</v>
      </c>
      <c r="F10" s="220">
        <v>17.51671652906278</v>
      </c>
      <c r="G10" s="220">
        <v>271.43873715666319</v>
      </c>
      <c r="H10" s="221"/>
      <c r="I10" s="220">
        <v>199.71164529589367</v>
      </c>
      <c r="J10" s="220">
        <v>24.444750049377006</v>
      </c>
      <c r="K10" s="220">
        <v>18.603379860361041</v>
      </c>
      <c r="L10" s="220">
        <v>22.281928215773021</v>
      </c>
      <c r="M10" s="220">
        <v>265.04170342140475</v>
      </c>
      <c r="N10" s="222"/>
      <c r="O10" s="223">
        <v>2.4135951635835262E-2</v>
      </c>
      <c r="P10" s="216"/>
      <c r="Q10" s="216"/>
      <c r="R10" s="224"/>
    </row>
    <row r="11" spans="1:18" ht="15" customHeight="1" x14ac:dyDescent="0.2">
      <c r="A11" s="219" t="s">
        <v>163</v>
      </c>
      <c r="B11" s="228"/>
      <c r="C11" s="220" t="s">
        <v>164</v>
      </c>
      <c r="D11" s="220" t="s">
        <v>164</v>
      </c>
      <c r="E11" s="220" t="s">
        <v>164</v>
      </c>
      <c r="F11" s="220" t="s">
        <v>164</v>
      </c>
      <c r="G11" s="220" t="s">
        <v>164</v>
      </c>
      <c r="H11" s="221"/>
      <c r="I11" s="220">
        <v>54.565427422863245</v>
      </c>
      <c r="J11" s="220">
        <v>6.8127151236039989</v>
      </c>
      <c r="K11" s="220">
        <v>0.53861743435500031</v>
      </c>
      <c r="L11" s="220">
        <v>2.3281162662081569</v>
      </c>
      <c r="M11" s="220">
        <v>64.244876247030405</v>
      </c>
      <c r="N11" s="222"/>
      <c r="O11" s="223" t="s">
        <v>165</v>
      </c>
      <c r="P11" s="216"/>
      <c r="Q11" s="216"/>
      <c r="R11" s="224"/>
    </row>
    <row r="12" spans="1:18" ht="15" customHeight="1" x14ac:dyDescent="0.2">
      <c r="A12" s="219" t="s">
        <v>166</v>
      </c>
      <c r="B12" s="228"/>
      <c r="C12" s="220">
        <v>688.8329893959999</v>
      </c>
      <c r="D12" s="220">
        <v>46.879093447999935</v>
      </c>
      <c r="E12" s="220">
        <v>7.6118083319999901</v>
      </c>
      <c r="F12" s="220">
        <v>44.098083190999965</v>
      </c>
      <c r="G12" s="220">
        <v>787.42197436699985</v>
      </c>
      <c r="H12" s="221"/>
      <c r="I12" s="220">
        <v>680.4278690049</v>
      </c>
      <c r="J12" s="220">
        <v>40.753374594693398</v>
      </c>
      <c r="K12" s="220">
        <v>6.5574906254065963</v>
      </c>
      <c r="L12" s="220">
        <v>37.321826043000016</v>
      </c>
      <c r="M12" s="220">
        <v>765.0605602679999</v>
      </c>
      <c r="N12" s="222"/>
      <c r="O12" s="223">
        <v>2.9228292844120318E-2</v>
      </c>
      <c r="P12" s="216"/>
      <c r="Q12" s="216"/>
      <c r="R12" s="224"/>
    </row>
    <row r="13" spans="1:18" ht="15" customHeight="1" x14ac:dyDescent="0.2">
      <c r="A13" s="219" t="s">
        <v>161</v>
      </c>
      <c r="B13" s="228"/>
      <c r="C13" s="220">
        <v>140.87414949984108</v>
      </c>
      <c r="D13" s="220">
        <v>17.365952824910146</v>
      </c>
      <c r="E13" s="220">
        <v>4.6798262159600101</v>
      </c>
      <c r="F13" s="220">
        <v>12.374268302895594</v>
      </c>
      <c r="G13" s="220">
        <v>175.29419684360684</v>
      </c>
      <c r="H13" s="221"/>
      <c r="I13" s="220">
        <v>166.20757707342699</v>
      </c>
      <c r="J13" s="220">
        <v>20.416248996705722</v>
      </c>
      <c r="K13" s="220">
        <v>3.7272423059400035</v>
      </c>
      <c r="L13" s="220">
        <v>15.57097857725226</v>
      </c>
      <c r="M13" s="220">
        <v>205.92204695332495</v>
      </c>
      <c r="N13" s="222"/>
      <c r="O13" s="223">
        <v>-0.14873516732601411</v>
      </c>
      <c r="P13" s="216"/>
      <c r="Q13" s="216"/>
      <c r="R13" s="224"/>
    </row>
    <row r="14" spans="1:18" ht="15" customHeight="1" x14ac:dyDescent="0.2">
      <c r="A14" s="219" t="s">
        <v>162</v>
      </c>
      <c r="B14" s="228"/>
      <c r="C14" s="220">
        <v>20.784635148441673</v>
      </c>
      <c r="D14" s="220">
        <v>1.5717934128490405</v>
      </c>
      <c r="E14" s="220">
        <v>0</v>
      </c>
      <c r="F14" s="220">
        <v>0.33054269166699418</v>
      </c>
      <c r="G14" s="220">
        <v>22.686971252957708</v>
      </c>
      <c r="H14" s="221"/>
      <c r="I14" s="220" t="s">
        <v>164</v>
      </c>
      <c r="J14" s="220" t="s">
        <v>164</v>
      </c>
      <c r="K14" s="220" t="s">
        <v>164</v>
      </c>
      <c r="L14" s="220" t="s">
        <v>164</v>
      </c>
      <c r="M14" s="220" t="s">
        <v>164</v>
      </c>
      <c r="N14" s="222"/>
      <c r="O14" s="223" t="s">
        <v>167</v>
      </c>
      <c r="P14" s="216"/>
      <c r="Q14" s="216"/>
      <c r="R14" s="224"/>
    </row>
    <row r="15" spans="1:18" ht="15" customHeight="1" x14ac:dyDescent="0.2">
      <c r="A15" s="225" t="s">
        <v>11</v>
      </c>
      <c r="B15" s="213"/>
      <c r="C15" s="226">
        <v>1058.1244130026882</v>
      </c>
      <c r="D15" s="226">
        <v>92.466354134725691</v>
      </c>
      <c r="E15" s="226">
        <v>31.931501768188117</v>
      </c>
      <c r="F15" s="226">
        <v>74.319610714625341</v>
      </c>
      <c r="G15" s="226">
        <v>1256.8418796202275</v>
      </c>
      <c r="H15" s="221"/>
      <c r="I15" s="226">
        <v>1100.912518797084</v>
      </c>
      <c r="J15" s="226">
        <v>92.42708876438013</v>
      </c>
      <c r="K15" s="226">
        <v>29.426730226062642</v>
      </c>
      <c r="L15" s="226">
        <v>77.502849102233455</v>
      </c>
      <c r="M15" s="226">
        <v>1300.26918688976</v>
      </c>
      <c r="N15" s="222"/>
      <c r="O15" s="227">
        <v>-3.3398705212272617E-2</v>
      </c>
      <c r="P15" s="216"/>
      <c r="Q15" s="216"/>
      <c r="R15" s="224"/>
    </row>
    <row r="16" spans="1:18" ht="15" customHeight="1" thickBot="1" x14ac:dyDescent="0.25">
      <c r="A16" s="229" t="s">
        <v>55</v>
      </c>
      <c r="B16" s="229"/>
      <c r="C16" s="230">
        <v>2589.3570221333011</v>
      </c>
      <c r="D16" s="230">
        <v>206.48668136399121</v>
      </c>
      <c r="E16" s="230">
        <v>311.55767677015018</v>
      </c>
      <c r="F16" s="230">
        <v>214.39603120092335</v>
      </c>
      <c r="G16" s="230">
        <v>3321.7974114683657</v>
      </c>
      <c r="H16" s="230"/>
      <c r="I16" s="230">
        <v>2589.6701325950871</v>
      </c>
      <c r="J16" s="230">
        <v>201.26339221518018</v>
      </c>
      <c r="K16" s="230">
        <v>319.32355839348151</v>
      </c>
      <c r="L16" s="230">
        <v>207.93102088163644</v>
      </c>
      <c r="M16" s="230">
        <v>3318.188104085385</v>
      </c>
      <c r="N16" s="230"/>
      <c r="O16" s="231">
        <v>1.0877344109987419E-3</v>
      </c>
      <c r="P16" s="216"/>
      <c r="Q16" s="216"/>
      <c r="R16" s="224"/>
    </row>
    <row r="17" spans="1:18" ht="6" customHeight="1" x14ac:dyDescent="0.2">
      <c r="A17" s="232"/>
      <c r="B17" s="232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4"/>
      <c r="P17" s="216"/>
      <c r="Q17" s="216"/>
      <c r="R17" s="224"/>
    </row>
    <row r="18" spans="1:18" ht="15" customHeight="1" x14ac:dyDescent="0.2">
      <c r="A18" s="191" t="s">
        <v>69</v>
      </c>
      <c r="B18" s="232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4"/>
      <c r="P18" s="216"/>
      <c r="Q18" s="216"/>
      <c r="R18" s="224"/>
    </row>
    <row r="19" spans="1:18" ht="15" customHeight="1" x14ac:dyDescent="0.2">
      <c r="A19" s="191" t="s">
        <v>70</v>
      </c>
      <c r="B19" s="232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4"/>
      <c r="P19" s="216"/>
      <c r="Q19" s="216"/>
      <c r="R19" s="224"/>
    </row>
    <row r="20" spans="1:18" ht="17.25" customHeight="1" x14ac:dyDescent="0.2"/>
    <row r="21" spans="1:18" ht="23.25" customHeight="1" thickBot="1" x14ac:dyDescent="0.25">
      <c r="A21" s="749" t="s">
        <v>56</v>
      </c>
      <c r="B21" s="749"/>
      <c r="C21" s="749"/>
      <c r="D21" s="749"/>
      <c r="E21" s="749"/>
      <c r="F21" s="749"/>
      <c r="G21" s="749"/>
      <c r="H21" s="749"/>
      <c r="I21" s="749"/>
      <c r="J21" s="749"/>
      <c r="K21" s="749"/>
      <c r="L21" s="749"/>
      <c r="M21" s="749"/>
      <c r="N21" s="749"/>
      <c r="O21" s="749"/>
    </row>
    <row r="22" spans="1:18" ht="15" customHeight="1" x14ac:dyDescent="0.2">
      <c r="B22" s="208"/>
      <c r="C22" s="746" t="str">
        <f>+C5</f>
        <v>FY 2018</v>
      </c>
      <c r="D22" s="746"/>
      <c r="E22" s="746"/>
      <c r="F22" s="746"/>
      <c r="G22" s="746"/>
      <c r="H22" s="209"/>
      <c r="I22" s="746" t="s">
        <v>71</v>
      </c>
      <c r="J22" s="746"/>
      <c r="K22" s="746"/>
      <c r="L22" s="746"/>
      <c r="M22" s="746"/>
      <c r="O22" s="211" t="s">
        <v>63</v>
      </c>
    </row>
    <row r="23" spans="1:18" ht="15" customHeight="1" x14ac:dyDescent="0.2">
      <c r="A23" s="212"/>
      <c r="B23" s="213"/>
      <c r="C23" s="214" t="s">
        <v>51</v>
      </c>
      <c r="D23" s="747" t="s">
        <v>61</v>
      </c>
      <c r="E23" s="747"/>
      <c r="F23" s="214" t="s">
        <v>52</v>
      </c>
      <c r="G23" s="214" t="s">
        <v>53</v>
      </c>
      <c r="H23" s="215"/>
      <c r="I23" s="214" t="s">
        <v>51</v>
      </c>
      <c r="J23" s="747" t="s">
        <v>61</v>
      </c>
      <c r="K23" s="747"/>
      <c r="L23" s="214" t="s">
        <v>52</v>
      </c>
      <c r="M23" s="214" t="s">
        <v>53</v>
      </c>
      <c r="N23" s="216"/>
      <c r="O23" s="217" t="s">
        <v>68</v>
      </c>
      <c r="P23" s="216"/>
      <c r="Q23" s="218"/>
      <c r="R23" s="218"/>
    </row>
    <row r="24" spans="1:18" ht="15" customHeight="1" x14ac:dyDescent="0.2">
      <c r="A24" s="219" t="str">
        <f t="shared" ref="A24:A33" si="0">+A7</f>
        <v>Mexico</v>
      </c>
      <c r="B24" s="213"/>
      <c r="C24" s="220">
        <v>8015.0707722720435</v>
      </c>
      <c r="D24" s="732">
        <v>754.93891280206697</v>
      </c>
      <c r="E24" s="732"/>
      <c r="F24" s="220">
        <v>958.17056448243306</v>
      </c>
      <c r="G24" s="220">
        <v>9728.1802495565425</v>
      </c>
      <c r="H24" s="221"/>
      <c r="I24" s="220">
        <v>8122.6905241203658</v>
      </c>
      <c r="J24" s="732">
        <v>727.60572735697201</v>
      </c>
      <c r="K24" s="732"/>
      <c r="L24" s="220">
        <v>914.18496097966306</v>
      </c>
      <c r="M24" s="220">
        <v>9764.4812124569999</v>
      </c>
      <c r="N24" s="222"/>
      <c r="O24" s="223">
        <v>-3.7176540269385772E-3</v>
      </c>
      <c r="P24" s="216"/>
      <c r="Q24" s="216"/>
      <c r="R24" s="224"/>
    </row>
    <row r="25" spans="1:18" s="237" customFormat="1" ht="15" customHeight="1" x14ac:dyDescent="0.2">
      <c r="A25" s="219" t="str">
        <f t="shared" si="0"/>
        <v>Central America</v>
      </c>
      <c r="B25" s="213"/>
      <c r="C25" s="220">
        <v>1468.0899284513453</v>
      </c>
      <c r="D25" s="732">
        <v>63.786980622606372</v>
      </c>
      <c r="E25" s="732"/>
      <c r="F25" s="220">
        <v>247.40932983520372</v>
      </c>
      <c r="G25" s="220">
        <v>1779.2862389091551</v>
      </c>
      <c r="H25" s="221"/>
      <c r="I25" s="220">
        <v>1158.79813209338</v>
      </c>
      <c r="J25" s="732">
        <v>61.033320000475996</v>
      </c>
      <c r="K25" s="732"/>
      <c r="L25" s="220">
        <v>247.35081099086455</v>
      </c>
      <c r="M25" s="220">
        <v>1467.1822630847205</v>
      </c>
      <c r="N25" s="222"/>
      <c r="O25" s="223">
        <v>0.21272338391567147</v>
      </c>
      <c r="P25" s="235"/>
      <c r="Q25" s="235"/>
      <c r="R25" s="236"/>
    </row>
    <row r="26" spans="1:18" ht="15" customHeight="1" x14ac:dyDescent="0.2">
      <c r="A26" s="225" t="str">
        <f t="shared" si="0"/>
        <v>Mexico and Central America</v>
      </c>
      <c r="B26" s="213"/>
      <c r="C26" s="226">
        <v>9483.1607007233888</v>
      </c>
      <c r="D26" s="750">
        <v>818.72589342467336</v>
      </c>
      <c r="E26" s="750"/>
      <c r="F26" s="226">
        <v>1205.5798943176369</v>
      </c>
      <c r="G26" s="226">
        <v>11507.466488465698</v>
      </c>
      <c r="H26" s="221"/>
      <c r="I26" s="226">
        <v>9281.4886562137453</v>
      </c>
      <c r="J26" s="750">
        <v>788.63904735744802</v>
      </c>
      <c r="K26" s="750"/>
      <c r="L26" s="226">
        <v>1161.5357719705275</v>
      </c>
      <c r="M26" s="226">
        <v>11231.663475541722</v>
      </c>
      <c r="N26" s="222"/>
      <c r="O26" s="227">
        <v>2.4555847272718756E-2</v>
      </c>
      <c r="P26" s="216"/>
      <c r="Q26" s="216"/>
      <c r="R26" s="224"/>
    </row>
    <row r="27" spans="1:18" ht="15" customHeight="1" x14ac:dyDescent="0.2">
      <c r="A27" s="219" t="str">
        <f t="shared" si="0"/>
        <v>Colombia</v>
      </c>
      <c r="B27" s="228"/>
      <c r="C27" s="220">
        <v>1505.2928943262718</v>
      </c>
      <c r="D27" s="732">
        <v>361.34009865782963</v>
      </c>
      <c r="E27" s="732"/>
      <c r="F27" s="220">
        <v>193.66657719518182</v>
      </c>
      <c r="G27" s="220">
        <v>2060.2995701792834</v>
      </c>
      <c r="H27" s="221"/>
      <c r="I27" s="220">
        <v>1511.4707780259032</v>
      </c>
      <c r="J27" s="732">
        <v>312.54385534147599</v>
      </c>
      <c r="K27" s="732"/>
      <c r="L27" s="220">
        <v>222.51353563262069</v>
      </c>
      <c r="M27" s="220">
        <v>2046.5281689999999</v>
      </c>
      <c r="N27" s="222"/>
      <c r="O27" s="223">
        <v>6.7291530055082482E-3</v>
      </c>
      <c r="P27" s="216"/>
      <c r="Q27" s="216"/>
      <c r="R27" s="224"/>
    </row>
    <row r="28" spans="1:18" ht="15" customHeight="1" x14ac:dyDescent="0.2">
      <c r="A28" s="219" t="str">
        <f t="shared" si="0"/>
        <v>Venezuela</v>
      </c>
      <c r="B28" s="228"/>
      <c r="C28" s="220" t="s">
        <v>165</v>
      </c>
      <c r="D28" s="732" t="s">
        <v>165</v>
      </c>
      <c r="E28" s="732"/>
      <c r="F28" s="220" t="s">
        <v>165</v>
      </c>
      <c r="G28" s="220" t="s">
        <v>165</v>
      </c>
      <c r="H28" s="221"/>
      <c r="I28" s="220">
        <v>358.31320892731287</v>
      </c>
      <c r="J28" s="732">
        <v>61.530612429593688</v>
      </c>
      <c r="K28" s="732">
        <v>0</v>
      </c>
      <c r="L28" s="220">
        <v>21.180118985202522</v>
      </c>
      <c r="M28" s="220">
        <v>441.02394034210909</v>
      </c>
      <c r="N28" s="222"/>
      <c r="O28" s="223" t="s">
        <v>165</v>
      </c>
      <c r="P28" s="216"/>
      <c r="Q28" s="216"/>
      <c r="R28" s="224"/>
    </row>
    <row r="29" spans="1:18" ht="15" customHeight="1" x14ac:dyDescent="0.2">
      <c r="A29" s="219" t="str">
        <f t="shared" si="0"/>
        <v>Brazil</v>
      </c>
      <c r="B29" s="228"/>
      <c r="C29" s="220">
        <v>4237.3321092429933</v>
      </c>
      <c r="D29" s="732">
        <v>405.23775467800004</v>
      </c>
      <c r="E29" s="732"/>
      <c r="F29" s="220">
        <v>482.87107327199993</v>
      </c>
      <c r="G29" s="220">
        <v>5125.4409371929933</v>
      </c>
      <c r="H29" s="221"/>
      <c r="I29" s="220">
        <v>4079.5626904449991</v>
      </c>
      <c r="J29" s="732">
        <v>358.40651248500001</v>
      </c>
      <c r="K29" s="732">
        <v>0</v>
      </c>
      <c r="L29" s="220">
        <v>419.65341389500009</v>
      </c>
      <c r="M29" s="220">
        <v>4857.6226168249996</v>
      </c>
      <c r="N29" s="222"/>
      <c r="O29" s="223">
        <v>5.5133620187037602E-2</v>
      </c>
      <c r="P29" s="216"/>
      <c r="Q29" s="216"/>
      <c r="R29" s="224"/>
    </row>
    <row r="30" spans="1:18" ht="15" customHeight="1" x14ac:dyDescent="0.2">
      <c r="A30" s="219" t="str">
        <f t="shared" si="0"/>
        <v>Argentina</v>
      </c>
      <c r="B30" s="228"/>
      <c r="C30" s="220">
        <v>737.96831200000008</v>
      </c>
      <c r="D30" s="732">
        <v>97.255323000000004</v>
      </c>
      <c r="E30" s="732"/>
      <c r="F30" s="220">
        <v>84.848060999999987</v>
      </c>
      <c r="G30" s="220">
        <v>920.07169600000009</v>
      </c>
      <c r="H30" s="221"/>
      <c r="I30" s="220">
        <v>813.9030439999998</v>
      </c>
      <c r="J30" s="732">
        <v>105.025109</v>
      </c>
      <c r="K30" s="732">
        <v>0</v>
      </c>
      <c r="L30" s="220">
        <v>101.02075099999999</v>
      </c>
      <c r="M30" s="220">
        <v>1019.9489039999999</v>
      </c>
      <c r="N30" s="222"/>
      <c r="O30" s="223">
        <v>-9.792373677573929E-2</v>
      </c>
      <c r="P30" s="216"/>
      <c r="Q30" s="216"/>
      <c r="R30" s="224"/>
    </row>
    <row r="31" spans="1:18" ht="15" customHeight="1" x14ac:dyDescent="0.2">
      <c r="A31" s="219" t="str">
        <f t="shared" si="0"/>
        <v>Uruguay</v>
      </c>
      <c r="B31" s="228"/>
      <c r="C31" s="220">
        <v>103.92189478553362</v>
      </c>
      <c r="D31" s="732">
        <v>7.2678708040477549</v>
      </c>
      <c r="E31" s="732"/>
      <c r="F31" s="220">
        <v>1.2092929322553125</v>
      </c>
      <c r="G31" s="220">
        <v>112.39905852183669</v>
      </c>
      <c r="H31" s="221"/>
      <c r="I31" s="220" t="s">
        <v>165</v>
      </c>
      <c r="J31" s="732" t="s">
        <v>165</v>
      </c>
      <c r="K31" s="732">
        <v>0</v>
      </c>
      <c r="L31" s="220" t="s">
        <v>165</v>
      </c>
      <c r="M31" s="220" t="s">
        <v>165</v>
      </c>
      <c r="N31" s="222"/>
      <c r="O31" s="223" t="s">
        <v>167</v>
      </c>
      <c r="P31" s="216"/>
      <c r="Q31" s="216"/>
      <c r="R31" s="224"/>
    </row>
    <row r="32" spans="1:18" ht="15" customHeight="1" x14ac:dyDescent="0.2">
      <c r="A32" s="225" t="str">
        <f t="shared" si="0"/>
        <v>South America</v>
      </c>
      <c r="B32" s="213"/>
      <c r="C32" s="226">
        <v>6584.515210354798</v>
      </c>
      <c r="D32" s="750">
        <v>871.10104713987744</v>
      </c>
      <c r="E32" s="750"/>
      <c r="F32" s="226">
        <v>762.59500439943702</v>
      </c>
      <c r="G32" s="226">
        <v>8218.2112618941137</v>
      </c>
      <c r="H32" s="221"/>
      <c r="I32" s="226">
        <v>6763.2497213982151</v>
      </c>
      <c r="J32" s="750">
        <v>837.50608925606969</v>
      </c>
      <c r="K32" s="750"/>
      <c r="L32" s="226">
        <v>764.3678195128233</v>
      </c>
      <c r="M32" s="226">
        <v>8365.1236301671088</v>
      </c>
      <c r="N32" s="222"/>
      <c r="O32" s="227">
        <v>-1.7562486194846572E-2</v>
      </c>
      <c r="P32" s="216"/>
      <c r="Q32" s="216"/>
      <c r="R32" s="224"/>
    </row>
    <row r="33" spans="1:18" ht="15" customHeight="1" thickBot="1" x14ac:dyDescent="0.25">
      <c r="A33" s="229" t="str">
        <f t="shared" si="0"/>
        <v>TOTAL</v>
      </c>
      <c r="B33" s="229"/>
      <c r="C33" s="230">
        <v>16067.675911078186</v>
      </c>
      <c r="D33" s="751">
        <v>1689.8269405645508</v>
      </c>
      <c r="E33" s="751"/>
      <c r="F33" s="230">
        <v>1968.174898717074</v>
      </c>
      <c r="G33" s="230">
        <v>19725.677750359813</v>
      </c>
      <c r="H33" s="230"/>
      <c r="I33" s="230">
        <v>16044.73837761196</v>
      </c>
      <c r="J33" s="751">
        <v>1626.1451366135177</v>
      </c>
      <c r="K33" s="751"/>
      <c r="L33" s="230">
        <v>1925.9035914833507</v>
      </c>
      <c r="M33" s="230">
        <v>19596.78710570883</v>
      </c>
      <c r="N33" s="230"/>
      <c r="O33" s="231">
        <v>6.5771314428084704E-3</v>
      </c>
      <c r="P33" s="216"/>
      <c r="Q33" s="216"/>
      <c r="R33" s="224"/>
    </row>
    <row r="34" spans="1:18" ht="11.1" customHeight="1" x14ac:dyDescent="0.2">
      <c r="J34" s="732"/>
      <c r="K34" s="732"/>
    </row>
    <row r="35" spans="1:18" ht="24.95" customHeight="1" thickBot="1" x14ac:dyDescent="0.25">
      <c r="A35" s="238" t="s">
        <v>59</v>
      </c>
      <c r="B35" s="238"/>
      <c r="C35" s="238"/>
      <c r="D35" s="238"/>
      <c r="E35" s="238"/>
      <c r="F35" s="239"/>
      <c r="G35" s="239"/>
      <c r="H35" s="239"/>
      <c r="I35" s="239"/>
      <c r="J35" s="239"/>
      <c r="K35" s="239"/>
      <c r="L35" s="239"/>
      <c r="M35" s="239"/>
      <c r="N35" s="239"/>
      <c r="O35" s="239"/>
    </row>
    <row r="36" spans="1:18" ht="21" customHeight="1" x14ac:dyDescent="0.2">
      <c r="A36" s="240" t="s">
        <v>60</v>
      </c>
      <c r="C36" s="241" t="s">
        <v>41</v>
      </c>
      <c r="D36" s="241" t="s">
        <v>71</v>
      </c>
      <c r="E36" s="242" t="s">
        <v>68</v>
      </c>
    </row>
    <row r="37" spans="1:18" ht="15" customHeight="1" x14ac:dyDescent="0.2">
      <c r="A37" s="243" t="s">
        <v>158</v>
      </c>
      <c r="B37" s="200"/>
      <c r="C37" s="244">
        <v>84351.111834510011</v>
      </c>
      <c r="D37" s="244">
        <v>79850.157662330021</v>
      </c>
      <c r="E37" s="245">
        <v>5.6367505136478258E-2</v>
      </c>
    </row>
    <row r="38" spans="1:18" ht="15" customHeight="1" x14ac:dyDescent="0.2">
      <c r="A38" s="246" t="s">
        <v>159</v>
      </c>
      <c r="B38" s="200"/>
      <c r="C38" s="247">
        <v>15810.861153357651</v>
      </c>
      <c r="D38" s="247">
        <v>12792.54283444885</v>
      </c>
      <c r="E38" s="248">
        <v>0.23594357728322923</v>
      </c>
    </row>
    <row r="39" spans="1:18" ht="15" customHeight="1" x14ac:dyDescent="0.2">
      <c r="A39" s="243" t="s">
        <v>160</v>
      </c>
      <c r="B39" s="200"/>
      <c r="C39" s="244">
        <v>100161.97298786766</v>
      </c>
      <c r="D39" s="244">
        <v>92642.700496778867</v>
      </c>
      <c r="E39" s="245">
        <v>8.1164219639195734E-2</v>
      </c>
    </row>
    <row r="40" spans="1:18" ht="15" customHeight="1" x14ac:dyDescent="0.2">
      <c r="A40" s="243" t="s">
        <v>140</v>
      </c>
      <c r="B40" s="200"/>
      <c r="C40" s="244">
        <v>14579.806774769819</v>
      </c>
      <c r="D40" s="244">
        <v>14222.025790510837</v>
      </c>
      <c r="E40" s="245">
        <v>2.5156822911803323E-2</v>
      </c>
    </row>
    <row r="41" spans="1:18" ht="15" customHeight="1" x14ac:dyDescent="0.2">
      <c r="A41" s="243" t="s">
        <v>163</v>
      </c>
      <c r="B41" s="200"/>
      <c r="C41" s="244" t="s">
        <v>165</v>
      </c>
      <c r="D41" s="244">
        <v>4005.036601992063</v>
      </c>
      <c r="E41" s="245" t="s">
        <v>165</v>
      </c>
    </row>
    <row r="42" spans="1:18" ht="15" customHeight="1" x14ac:dyDescent="0.2">
      <c r="A42" s="243" t="s">
        <v>168</v>
      </c>
      <c r="B42" s="200"/>
      <c r="C42" s="244">
        <v>56522.72166554568</v>
      </c>
      <c r="D42" s="244">
        <v>58517.528229066033</v>
      </c>
      <c r="E42" s="245">
        <v>-3.4089043469363811E-2</v>
      </c>
    </row>
    <row r="43" spans="1:18" ht="15" customHeight="1" x14ac:dyDescent="0.2">
      <c r="A43" s="243" t="s">
        <v>161</v>
      </c>
      <c r="B43" s="200"/>
      <c r="C43" s="244">
        <v>9151.6606532383976</v>
      </c>
      <c r="D43" s="244">
        <v>13868.858601719921</v>
      </c>
      <c r="E43" s="245">
        <v>-0.34012877944379138</v>
      </c>
    </row>
    <row r="44" spans="1:18" ht="15" customHeight="1" x14ac:dyDescent="0.2">
      <c r="A44" s="243" t="s">
        <v>162</v>
      </c>
      <c r="B44" s="200"/>
      <c r="C44" s="244">
        <v>1925.4191070032612</v>
      </c>
      <c r="D44" s="244" t="s">
        <v>164</v>
      </c>
      <c r="E44" s="245" t="s">
        <v>164</v>
      </c>
    </row>
    <row r="45" spans="1:18" ht="15" customHeight="1" x14ac:dyDescent="0.2">
      <c r="A45" s="267" t="s">
        <v>11</v>
      </c>
      <c r="B45" s="200"/>
      <c r="C45" s="247">
        <v>82179.608200557152</v>
      </c>
      <c r="D45" s="247">
        <v>90613.449223288859</v>
      </c>
      <c r="E45" s="248">
        <v>-9.3074936392158691E-2</v>
      </c>
    </row>
    <row r="46" spans="1:18" ht="15" customHeight="1" thickBot="1" x14ac:dyDescent="0.25">
      <c r="A46" s="229" t="s">
        <v>53</v>
      </c>
      <c r="B46" s="229"/>
      <c r="C46" s="266">
        <v>182341.58118842481</v>
      </c>
      <c r="D46" s="266">
        <v>183256.14972006774</v>
      </c>
      <c r="E46" s="231">
        <v>-4.9906567012347747E-3</v>
      </c>
      <c r="F46" s="233"/>
    </row>
    <row r="48" spans="1:18" ht="15.75" customHeight="1" x14ac:dyDescent="0.2">
      <c r="A48" s="191" t="s">
        <v>72</v>
      </c>
    </row>
    <row r="49" spans="1:1" ht="15.75" customHeight="1" x14ac:dyDescent="0.2">
      <c r="A49" s="191" t="s">
        <v>73</v>
      </c>
    </row>
  </sheetData>
  <mergeCells count="31">
    <mergeCell ref="J34:K34"/>
    <mergeCell ref="D24:E24"/>
    <mergeCell ref="D33:E33"/>
    <mergeCell ref="J24:K24"/>
    <mergeCell ref="J33:K33"/>
    <mergeCell ref="D31:E31"/>
    <mergeCell ref="J31:K31"/>
    <mergeCell ref="D32:E32"/>
    <mergeCell ref="J32:K32"/>
    <mergeCell ref="D28:E28"/>
    <mergeCell ref="J28:K28"/>
    <mergeCell ref="D29:E29"/>
    <mergeCell ref="J29:K29"/>
    <mergeCell ref="D30:E30"/>
    <mergeCell ref="J30:K30"/>
    <mergeCell ref="D25:E25"/>
    <mergeCell ref="J25:K25"/>
    <mergeCell ref="D26:E26"/>
    <mergeCell ref="J26:K26"/>
    <mergeCell ref="D27:E27"/>
    <mergeCell ref="J27:K27"/>
    <mergeCell ref="C22:G22"/>
    <mergeCell ref="I22:M22"/>
    <mergeCell ref="D23:E23"/>
    <mergeCell ref="J23:K23"/>
    <mergeCell ref="A1:O1"/>
    <mergeCell ref="A2:O2"/>
    <mergeCell ref="A4:O4"/>
    <mergeCell ref="C5:G5"/>
    <mergeCell ref="I5:M5"/>
    <mergeCell ref="A21:O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L37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2" width="11.42578125" style="154"/>
    <col min="3" max="3" width="26.5703125" style="154" customWidth="1"/>
    <col min="4" max="7" width="11.42578125" style="154"/>
    <col min="8" max="8" width="4.28515625" style="154" customWidth="1"/>
    <col min="9" max="9" width="16.140625" style="154" customWidth="1"/>
    <col min="10" max="16384" width="11.42578125" style="154"/>
  </cols>
  <sheetData>
    <row r="1" spans="3:12" x14ac:dyDescent="0.2">
      <c r="K1" s="752"/>
      <c r="L1" s="752"/>
    </row>
    <row r="2" spans="3:12" x14ac:dyDescent="0.2">
      <c r="K2" s="361"/>
      <c r="L2" s="361"/>
    </row>
    <row r="3" spans="3:12" ht="24.95" customHeight="1" x14ac:dyDescent="0.2">
      <c r="C3" s="700" t="s">
        <v>207</v>
      </c>
      <c r="D3" s="700"/>
      <c r="E3" s="700"/>
      <c r="F3" s="700"/>
      <c r="G3" s="700"/>
      <c r="H3" s="700"/>
      <c r="I3" s="700"/>
    </row>
    <row r="4" spans="3:12" x14ac:dyDescent="0.2">
      <c r="C4" s="123"/>
      <c r="D4" s="119"/>
      <c r="E4" s="121"/>
      <c r="F4" s="121"/>
      <c r="G4" s="121"/>
      <c r="H4" s="121"/>
      <c r="I4" s="121"/>
    </row>
    <row r="5" spans="3:12" s="268" customFormat="1" ht="21" customHeight="1" x14ac:dyDescent="0.2">
      <c r="C5" s="124"/>
      <c r="D5" s="120"/>
      <c r="E5" s="702" t="s">
        <v>151</v>
      </c>
      <c r="F5" s="702"/>
      <c r="G5" s="702"/>
      <c r="H5" s="160"/>
      <c r="I5" s="584" t="s">
        <v>152</v>
      </c>
    </row>
    <row r="6" spans="3:12" x14ac:dyDescent="0.2">
      <c r="C6" s="161" t="s">
        <v>48</v>
      </c>
      <c r="D6" s="122"/>
      <c r="E6" s="392" t="s">
        <v>216</v>
      </c>
      <c r="F6" s="392" t="s">
        <v>200</v>
      </c>
      <c r="G6" s="525" t="s">
        <v>42</v>
      </c>
      <c r="H6" s="162"/>
      <c r="I6" s="394" t="s">
        <v>42</v>
      </c>
    </row>
    <row r="7" spans="3:12" ht="14.1" customHeight="1" x14ac:dyDescent="0.2">
      <c r="C7" s="638" t="s">
        <v>0</v>
      </c>
      <c r="D7" s="377"/>
      <c r="E7" s="391">
        <v>69455.803128575353</v>
      </c>
      <c r="F7" s="391">
        <v>61428.388020007587</v>
      </c>
      <c r="G7" s="526">
        <v>0.13067924077631976</v>
      </c>
      <c r="H7" s="380"/>
      <c r="I7" s="526">
        <v>0.17857702149663734</v>
      </c>
    </row>
    <row r="8" spans="3:12" ht="14.1" customHeight="1" x14ac:dyDescent="0.2">
      <c r="C8" s="388" t="s">
        <v>2</v>
      </c>
      <c r="D8" s="381"/>
      <c r="E8" s="391">
        <v>31961.302174470737</v>
      </c>
      <c r="F8" s="391">
        <v>27267.402891312213</v>
      </c>
      <c r="G8" s="526">
        <v>0.1721432474470852</v>
      </c>
      <c r="H8" s="380"/>
      <c r="I8" s="526">
        <v>0.21953419967570853</v>
      </c>
    </row>
    <row r="9" spans="3:12" ht="14.1" customHeight="1" x14ac:dyDescent="0.2">
      <c r="C9" s="388" t="s">
        <v>49</v>
      </c>
      <c r="D9" s="381"/>
      <c r="E9" s="391">
        <v>9745.9817655536408</v>
      </c>
      <c r="F9" s="391">
        <v>8562.03623876235</v>
      </c>
      <c r="G9" s="526">
        <v>0.13827849985395901</v>
      </c>
      <c r="H9" s="380"/>
      <c r="I9" s="526">
        <v>0.17541051681808884</v>
      </c>
    </row>
    <row r="10" spans="3:12" ht="15.75" customHeight="1" thickBot="1" x14ac:dyDescent="0.25">
      <c r="C10" s="646" t="s">
        <v>217</v>
      </c>
      <c r="D10" s="640"/>
      <c r="E10" s="647">
        <v>13922.096083028468</v>
      </c>
      <c r="F10" s="648">
        <v>11438.524637146691</v>
      </c>
      <c r="G10" s="649">
        <v>0.21712340749053949</v>
      </c>
      <c r="H10" s="650"/>
      <c r="I10" s="651">
        <v>0.26992291905744303</v>
      </c>
    </row>
    <row r="12" spans="3:12" ht="24.95" customHeight="1" x14ac:dyDescent="0.2">
      <c r="C12" s="700" t="s">
        <v>206</v>
      </c>
      <c r="D12" s="700"/>
      <c r="E12" s="700"/>
      <c r="F12" s="700"/>
      <c r="G12" s="700"/>
      <c r="H12" s="700"/>
      <c r="I12" s="700"/>
    </row>
    <row r="13" spans="3:12" x14ac:dyDescent="0.2">
      <c r="C13" s="123"/>
      <c r="D13" s="119"/>
      <c r="E13" s="121"/>
      <c r="F13" s="121"/>
      <c r="G13" s="121"/>
      <c r="H13" s="121"/>
      <c r="I13" s="121"/>
    </row>
    <row r="14" spans="3:12" s="268" customFormat="1" ht="21" customHeight="1" x14ac:dyDescent="0.2">
      <c r="C14" s="124"/>
      <c r="D14" s="120"/>
      <c r="E14" s="702" t="s">
        <v>151</v>
      </c>
      <c r="F14" s="702"/>
      <c r="G14" s="702"/>
      <c r="H14" s="160"/>
      <c r="I14" s="584" t="s">
        <v>152</v>
      </c>
    </row>
    <row r="15" spans="3:12" x14ac:dyDescent="0.2">
      <c r="C15" s="161" t="s">
        <v>48</v>
      </c>
      <c r="D15" s="122"/>
      <c r="E15" s="392" t="s">
        <v>215</v>
      </c>
      <c r="F15" s="392" t="s">
        <v>204</v>
      </c>
      <c r="G15" s="525" t="s">
        <v>42</v>
      </c>
      <c r="H15" s="162"/>
      <c r="I15" s="394" t="s">
        <v>42</v>
      </c>
    </row>
    <row r="16" spans="3:12" ht="14.1" customHeight="1" x14ac:dyDescent="0.2">
      <c r="C16" s="638" t="s">
        <v>0</v>
      </c>
      <c r="D16" s="377"/>
      <c r="E16" s="391">
        <v>133685.06715497849</v>
      </c>
      <c r="F16" s="391">
        <v>118640.93762958999</v>
      </c>
      <c r="G16" s="526">
        <v>0.12680386573105085</v>
      </c>
      <c r="H16" s="380"/>
      <c r="I16" s="526">
        <v>0.17981314378893853</v>
      </c>
    </row>
    <row r="17" spans="3:9" ht="14.1" customHeight="1" x14ac:dyDescent="0.2">
      <c r="C17" s="388" t="s">
        <v>2</v>
      </c>
      <c r="D17" s="381"/>
      <c r="E17" s="391">
        <v>60560.574191159445</v>
      </c>
      <c r="F17" s="391">
        <v>52657.047952955669</v>
      </c>
      <c r="G17" s="526">
        <v>0.15009436619509819</v>
      </c>
      <c r="H17" s="380"/>
      <c r="I17" s="526">
        <v>0.20443222355882806</v>
      </c>
    </row>
    <row r="18" spans="3:9" ht="14.1" customHeight="1" x14ac:dyDescent="0.2">
      <c r="C18" s="388" t="s">
        <v>49</v>
      </c>
      <c r="D18" s="381"/>
      <c r="E18" s="391">
        <v>18380.234069364655</v>
      </c>
      <c r="F18" s="391">
        <v>16268.58016960112</v>
      </c>
      <c r="G18" s="526">
        <v>0.12979952016398411</v>
      </c>
      <c r="H18" s="380"/>
      <c r="I18" s="526">
        <v>0.18091970383195521</v>
      </c>
    </row>
    <row r="19" spans="3:9" s="268" customFormat="1" ht="14.25" customHeight="1" thickBot="1" x14ac:dyDescent="0.25">
      <c r="C19" s="646" t="s">
        <v>218</v>
      </c>
      <c r="D19" s="640"/>
      <c r="E19" s="647">
        <v>25948.865011663482</v>
      </c>
      <c r="F19" s="648">
        <v>21930.203412199578</v>
      </c>
      <c r="G19" s="649">
        <v>0.18324780322048251</v>
      </c>
      <c r="H19" s="650"/>
      <c r="I19" s="651">
        <v>0.24622756904627963</v>
      </c>
    </row>
    <row r="21" spans="3:9" ht="24.95" customHeight="1" x14ac:dyDescent="0.2">
      <c r="C21" s="700" t="s">
        <v>67</v>
      </c>
      <c r="D21" s="700"/>
      <c r="E21" s="700"/>
      <c r="F21" s="700"/>
      <c r="G21" s="700"/>
      <c r="H21" s="700"/>
      <c r="I21" s="700"/>
    </row>
    <row r="22" spans="3:9" x14ac:dyDescent="0.2">
      <c r="C22" s="123"/>
      <c r="D22" s="119"/>
      <c r="E22" s="121"/>
      <c r="F22" s="121"/>
      <c r="G22" s="121"/>
      <c r="H22" s="121"/>
      <c r="I22" s="121"/>
    </row>
    <row r="23" spans="3:9" s="268" customFormat="1" ht="21" customHeight="1" x14ac:dyDescent="0.2">
      <c r="C23" s="124"/>
      <c r="D23" s="120"/>
      <c r="E23" s="702" t="s">
        <v>151</v>
      </c>
      <c r="F23" s="702"/>
      <c r="G23" s="702"/>
      <c r="H23" s="160"/>
      <c r="I23" s="584" t="s">
        <v>152</v>
      </c>
    </row>
    <row r="24" spans="3:9" x14ac:dyDescent="0.2">
      <c r="C24" s="161" t="s">
        <v>48</v>
      </c>
      <c r="D24" s="122"/>
      <c r="E24" s="392" t="s">
        <v>216</v>
      </c>
      <c r="F24" s="392" t="s">
        <v>200</v>
      </c>
      <c r="G24" s="393" t="s">
        <v>42</v>
      </c>
      <c r="H24" s="162"/>
      <c r="I24" s="394" t="s">
        <v>42</v>
      </c>
    </row>
    <row r="25" spans="3:9" ht="14.1" customHeight="1" x14ac:dyDescent="0.2">
      <c r="C25" s="638" t="s">
        <v>0</v>
      </c>
      <c r="D25" s="377"/>
      <c r="E25" s="391">
        <v>45066.531142354317</v>
      </c>
      <c r="F25" s="378">
        <v>39087.654623516319</v>
      </c>
      <c r="G25" s="379">
        <v>0.15296073853561243</v>
      </c>
      <c r="H25" s="380"/>
      <c r="I25" s="395">
        <v>0.15602623250014069</v>
      </c>
    </row>
    <row r="26" spans="3:9" ht="14.1" customHeight="1" x14ac:dyDescent="0.2">
      <c r="C26" s="388" t="s">
        <v>2</v>
      </c>
      <c r="D26" s="381"/>
      <c r="E26" s="387">
        <v>21947.507218251041</v>
      </c>
      <c r="F26" s="383">
        <v>18635.445316462967</v>
      </c>
      <c r="G26" s="386">
        <v>0.17772915245884269</v>
      </c>
      <c r="H26" s="382"/>
      <c r="I26" s="384">
        <v>0.18075601995064416</v>
      </c>
    </row>
    <row r="27" spans="3:9" ht="14.1" customHeight="1" x14ac:dyDescent="0.2">
      <c r="C27" s="388" t="s">
        <v>49</v>
      </c>
      <c r="D27" s="381"/>
      <c r="E27" s="378">
        <v>7290.6694974997727</v>
      </c>
      <c r="F27" s="389">
        <v>6508.8282026863935</v>
      </c>
      <c r="G27" s="390">
        <v>0.12012013076189176</v>
      </c>
      <c r="H27" s="382"/>
      <c r="I27" s="385">
        <v>0.12327906153123758</v>
      </c>
    </row>
    <row r="28" spans="3:9" s="268" customFormat="1" ht="15" customHeight="1" thickBot="1" x14ac:dyDescent="0.25">
      <c r="C28" s="639" t="s">
        <v>217</v>
      </c>
      <c r="D28" s="640"/>
      <c r="E28" s="641">
        <v>9882.1580158907527</v>
      </c>
      <c r="F28" s="642">
        <v>8229.0585485644642</v>
      </c>
      <c r="G28" s="643">
        <v>0.20088561256070614</v>
      </c>
      <c r="H28" s="644"/>
      <c r="I28" s="645">
        <v>0.2044776845886338</v>
      </c>
    </row>
    <row r="29" spans="3:9" x14ac:dyDescent="0.2">
      <c r="C29" s="376"/>
    </row>
    <row r="30" spans="3:9" ht="24.75" customHeight="1" x14ac:dyDescent="0.2">
      <c r="C30" s="700" t="s">
        <v>108</v>
      </c>
      <c r="D30" s="700"/>
      <c r="E30" s="700"/>
      <c r="F30" s="700"/>
      <c r="G30" s="700"/>
      <c r="H30" s="700"/>
      <c r="I30" s="700"/>
    </row>
    <row r="31" spans="3:9" x14ac:dyDescent="0.2">
      <c r="C31" s="123"/>
      <c r="D31" s="119"/>
      <c r="E31" s="121"/>
      <c r="F31" s="121"/>
      <c r="G31" s="121"/>
      <c r="H31" s="121"/>
      <c r="I31" s="121"/>
    </row>
    <row r="32" spans="3:9" ht="21" customHeight="1" x14ac:dyDescent="0.2">
      <c r="C32" s="124"/>
      <c r="D32" s="120"/>
      <c r="E32" s="702" t="s">
        <v>151</v>
      </c>
      <c r="F32" s="702"/>
      <c r="G32" s="702"/>
      <c r="H32" s="160"/>
      <c r="I32" s="584" t="s">
        <v>152</v>
      </c>
    </row>
    <row r="33" spans="3:9" x14ac:dyDescent="0.2">
      <c r="C33" s="161" t="s">
        <v>48</v>
      </c>
      <c r="D33" s="122"/>
      <c r="E33" s="392" t="s">
        <v>216</v>
      </c>
      <c r="F33" s="392" t="s">
        <v>200</v>
      </c>
      <c r="G33" s="392" t="s">
        <v>42</v>
      </c>
      <c r="H33" s="162"/>
      <c r="I33" s="394" t="s">
        <v>42</v>
      </c>
    </row>
    <row r="34" spans="3:9" ht="13.5" customHeight="1" x14ac:dyDescent="0.2">
      <c r="C34" s="638" t="s">
        <v>0</v>
      </c>
      <c r="D34" s="377"/>
      <c r="E34" s="391">
        <v>24389.271986221036</v>
      </c>
      <c r="F34" s="378">
        <v>22340.733396491265</v>
      </c>
      <c r="G34" s="379">
        <v>9.1695225638899869E-2</v>
      </c>
      <c r="H34" s="380"/>
      <c r="I34" s="395">
        <v>0.22264779942627833</v>
      </c>
    </row>
    <row r="35" spans="3:9" ht="13.5" customHeight="1" x14ac:dyDescent="0.2">
      <c r="C35" s="388" t="s">
        <v>2</v>
      </c>
      <c r="D35" s="381"/>
      <c r="E35" s="387">
        <v>10013.794956219697</v>
      </c>
      <c r="F35" s="383">
        <v>8631.9575748492389</v>
      </c>
      <c r="G35" s="386">
        <v>0.16008389399372058</v>
      </c>
      <c r="H35" s="382"/>
      <c r="I35" s="384">
        <v>0.31412536005812042</v>
      </c>
    </row>
    <row r="36" spans="3:9" ht="13.5" customHeight="1" x14ac:dyDescent="0.2">
      <c r="C36" s="388" t="s">
        <v>49</v>
      </c>
      <c r="D36" s="381"/>
      <c r="E36" s="378">
        <v>2455.312268053869</v>
      </c>
      <c r="F36" s="389">
        <v>2053.2080360759551</v>
      </c>
      <c r="G36" s="390">
        <v>0.19584193365344826</v>
      </c>
      <c r="H36" s="382"/>
      <c r="I36" s="385">
        <v>0.36328084559230156</v>
      </c>
    </row>
    <row r="37" spans="3:9" ht="15" customHeight="1" thickBot="1" x14ac:dyDescent="0.25">
      <c r="C37" s="646" t="s">
        <v>217</v>
      </c>
      <c r="D37" s="640"/>
      <c r="E37" s="641">
        <v>4039.938067137713</v>
      </c>
      <c r="F37" s="642">
        <v>3209.4660885822263</v>
      </c>
      <c r="G37" s="643">
        <v>0.25875705043587027</v>
      </c>
      <c r="H37" s="644"/>
      <c r="I37" s="645">
        <v>0.46457961186821084</v>
      </c>
    </row>
  </sheetData>
  <mergeCells count="8">
    <mergeCell ref="C3:I3"/>
    <mergeCell ref="E5:G5"/>
    <mergeCell ref="C30:I30"/>
    <mergeCell ref="E32:G32"/>
    <mergeCell ref="E23:G23"/>
    <mergeCell ref="C12:I12"/>
    <mergeCell ref="E14:G14"/>
    <mergeCell ref="C21:I2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4"/>
  <sheetViews>
    <sheetView showGridLines="0" zoomScale="80" zoomScaleNormal="80" zoomScaleSheetLayoutView="130" workbookViewId="0">
      <selection sqref="A1:A1048576"/>
    </sheetView>
  </sheetViews>
  <sheetFormatPr baseColWidth="10" defaultColWidth="9.85546875" defaultRowHeight="15.75" x14ac:dyDescent="0.2"/>
  <cols>
    <col min="1" max="1" width="9.85546875" style="163"/>
    <col min="2" max="2" width="41.7109375" style="163" customWidth="1"/>
    <col min="3" max="3" width="2.42578125" style="281" customWidth="1"/>
    <col min="4" max="4" width="13.140625" style="282" customWidth="1"/>
    <col min="5" max="5" width="17.140625" style="282" customWidth="1"/>
    <col min="6" max="6" width="10.7109375" style="282" customWidth="1"/>
    <col min="7" max="7" width="3.5703125" style="283" customWidth="1"/>
    <col min="8" max="8" width="44" style="281" customWidth="1"/>
    <col min="9" max="9" width="2.42578125" style="163" customWidth="1"/>
    <col min="10" max="11" width="11.7109375" style="163" bestFit="1" customWidth="1"/>
    <col min="12" max="12" width="10" style="163" bestFit="1" customWidth="1"/>
    <col min="13" max="16384" width="9.85546875" style="163"/>
  </cols>
  <sheetData>
    <row r="1" spans="1:19" x14ac:dyDescent="0.2">
      <c r="A1" s="163" t="s">
        <v>47</v>
      </c>
    </row>
    <row r="2" spans="1:19" ht="15" customHeight="1" x14ac:dyDescent="0.2">
      <c r="B2" s="700" t="s">
        <v>76</v>
      </c>
      <c r="C2" s="700"/>
      <c r="D2" s="700"/>
      <c r="E2" s="700"/>
      <c r="F2" s="700"/>
      <c r="G2" s="700"/>
      <c r="H2" s="700"/>
      <c r="I2" s="700"/>
      <c r="J2" s="700"/>
      <c r="K2" s="700"/>
      <c r="L2" s="700"/>
    </row>
    <row r="3" spans="1:19" ht="15" customHeight="1" x14ac:dyDescent="0.2">
      <c r="B3" s="700" t="s">
        <v>75</v>
      </c>
      <c r="C3" s="700"/>
      <c r="D3" s="700"/>
      <c r="E3" s="700"/>
      <c r="F3" s="700"/>
      <c r="G3" s="700"/>
      <c r="H3" s="700"/>
      <c r="I3" s="700"/>
      <c r="J3" s="700"/>
      <c r="K3" s="700"/>
      <c r="L3" s="700"/>
    </row>
    <row r="4" spans="1:19" ht="13.5" customHeight="1" x14ac:dyDescent="0.2">
      <c r="B4" s="705" t="s">
        <v>9</v>
      </c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280"/>
      <c r="N4" s="280"/>
      <c r="O4" s="280"/>
      <c r="P4" s="280"/>
      <c r="Q4" s="280"/>
      <c r="R4" s="280"/>
      <c r="S4" s="280"/>
    </row>
    <row r="5" spans="1:19" ht="11.1" customHeight="1" x14ac:dyDescent="0.2">
      <c r="H5" s="284"/>
    </row>
    <row r="6" spans="1:19" ht="35.1" customHeight="1" x14ac:dyDescent="0.2">
      <c r="B6" s="588" t="s">
        <v>77</v>
      </c>
      <c r="C6" s="285"/>
      <c r="D6" s="396" t="s">
        <v>219</v>
      </c>
      <c r="E6" s="396" t="s">
        <v>220</v>
      </c>
      <c r="F6" s="396" t="s">
        <v>15</v>
      </c>
      <c r="H6" s="589" t="s">
        <v>78</v>
      </c>
      <c r="I6" s="286"/>
      <c r="J6" s="396" t="s">
        <v>219</v>
      </c>
      <c r="K6" s="396" t="s">
        <v>220</v>
      </c>
      <c r="L6" s="396" t="s">
        <v>15</v>
      </c>
    </row>
    <row r="7" spans="1:19" ht="30.75" customHeight="1" thickBot="1" x14ac:dyDescent="0.25">
      <c r="B7" s="422" t="s">
        <v>142</v>
      </c>
      <c r="D7" s="423"/>
      <c r="E7" s="423"/>
      <c r="F7" s="423"/>
      <c r="H7" s="422" t="s">
        <v>144</v>
      </c>
      <c r="J7" s="424"/>
      <c r="K7" s="424"/>
      <c r="L7" s="424"/>
    </row>
    <row r="8" spans="1:19" ht="20.100000000000001" customHeight="1" thickTop="1" x14ac:dyDescent="0.25">
      <c r="B8" s="706" t="s">
        <v>169</v>
      </c>
      <c r="H8" s="411" t="s">
        <v>181</v>
      </c>
      <c r="I8" s="289"/>
      <c r="J8" s="318">
        <v>622.3598903128551</v>
      </c>
      <c r="K8" s="318">
        <v>140.0043669413499</v>
      </c>
      <c r="L8" s="419">
        <v>3.4452891285424814</v>
      </c>
    </row>
    <row r="9" spans="1:19" ht="20.100000000000001" customHeight="1" x14ac:dyDescent="0.25">
      <c r="B9" s="707"/>
      <c r="C9" s="287"/>
      <c r="D9" s="318">
        <v>38270.979020019964</v>
      </c>
      <c r="E9" s="318">
        <v>31059.91767465241</v>
      </c>
      <c r="F9" s="288">
        <v>0.23216614483342335</v>
      </c>
      <c r="H9" s="412" t="s">
        <v>182</v>
      </c>
      <c r="I9" s="289"/>
      <c r="J9" s="404">
        <v>25652.730145974572</v>
      </c>
      <c r="K9" s="404">
        <v>27351.487662970798</v>
      </c>
      <c r="L9" s="410">
        <v>-6.2108413916221794E-2</v>
      </c>
    </row>
    <row r="10" spans="1:19" ht="19.899999999999999" customHeight="1" x14ac:dyDescent="0.25">
      <c r="B10" s="412" t="s">
        <v>170</v>
      </c>
      <c r="C10" s="289"/>
      <c r="D10" s="404">
        <v>16802.853733403928</v>
      </c>
      <c r="E10" s="404">
        <v>17749.493738947502</v>
      </c>
      <c r="F10" s="405">
        <v>-5.3333352458744931E-2</v>
      </c>
      <c r="H10" s="412" t="s">
        <v>183</v>
      </c>
      <c r="I10" s="289"/>
      <c r="J10" s="409">
        <v>756.16157521722232</v>
      </c>
      <c r="K10" s="409">
        <v>751.72501078723167</v>
      </c>
      <c r="L10" s="410">
        <v>5.9018449118042327E-3</v>
      </c>
    </row>
    <row r="11" spans="1:19" ht="20.100000000000001" customHeight="1" x14ac:dyDescent="0.25">
      <c r="B11" s="412" t="s">
        <v>171</v>
      </c>
      <c r="C11" s="289"/>
      <c r="D11" s="409">
        <v>12412.770005106508</v>
      </c>
      <c r="E11" s="409">
        <v>11879.814522966264</v>
      </c>
      <c r="F11" s="405">
        <v>4.4862272984980134E-2</v>
      </c>
      <c r="H11" s="290" t="s">
        <v>184</v>
      </c>
      <c r="I11" s="289"/>
      <c r="J11" s="400">
        <v>38781.701311138408</v>
      </c>
      <c r="K11" s="400">
        <v>26672.802897565794</v>
      </c>
      <c r="L11" s="345">
        <v>0.45397922595820228</v>
      </c>
    </row>
    <row r="12" spans="1:19" ht="20.100000000000001" customHeight="1" thickBot="1" x14ac:dyDescent="0.3">
      <c r="B12" s="290" t="s">
        <v>172</v>
      </c>
      <c r="C12" s="289"/>
      <c r="D12" s="400">
        <v>7290.4769012911602</v>
      </c>
      <c r="E12" s="400">
        <v>7048.5079868424173</v>
      </c>
      <c r="F12" s="413">
        <v>3.432909700896003E-2</v>
      </c>
      <c r="H12" s="688" t="s">
        <v>185</v>
      </c>
      <c r="I12" s="289"/>
      <c r="J12" s="693">
        <v>65812.95292264306</v>
      </c>
      <c r="K12" s="693">
        <v>54916.019938265177</v>
      </c>
      <c r="L12" s="690">
        <v>0.19842903758553265</v>
      </c>
    </row>
    <row r="13" spans="1:19" ht="20.100000000000001" customHeight="1" thickBot="1" x14ac:dyDescent="0.3">
      <c r="B13" s="688" t="s">
        <v>173</v>
      </c>
      <c r="C13" s="289"/>
      <c r="D13" s="689">
        <v>74777.079659821553</v>
      </c>
      <c r="E13" s="689">
        <v>67737.733923408596</v>
      </c>
      <c r="F13" s="690">
        <v>0.10392059681790333</v>
      </c>
      <c r="H13" s="691" t="s">
        <v>146</v>
      </c>
      <c r="I13" s="269"/>
      <c r="J13" s="319">
        <v>0</v>
      </c>
      <c r="K13" s="319">
        <v>0</v>
      </c>
      <c r="L13" s="692"/>
    </row>
    <row r="14" spans="1:19" ht="19.899999999999999" customHeight="1" x14ac:dyDescent="0.25">
      <c r="B14" s="411" t="s">
        <v>145</v>
      </c>
      <c r="C14" s="289"/>
      <c r="D14" s="319">
        <v>0</v>
      </c>
      <c r="E14" s="319">
        <v>0</v>
      </c>
      <c r="F14" s="345"/>
      <c r="H14" s="412" t="s">
        <v>186</v>
      </c>
      <c r="I14" s="289"/>
      <c r="J14" s="409">
        <v>67929.472650750802</v>
      </c>
      <c r="K14" s="409">
        <v>65074.267422820129</v>
      </c>
      <c r="L14" s="410">
        <v>4.3876102505756576E-2</v>
      </c>
    </row>
    <row r="15" spans="1:19" ht="19.5" customHeight="1" x14ac:dyDescent="0.25">
      <c r="B15" s="412" t="s">
        <v>174</v>
      </c>
      <c r="C15" s="289"/>
      <c r="D15" s="409">
        <v>142619.09808674382</v>
      </c>
      <c r="E15" s="409">
        <v>133406.37736692172</v>
      </c>
      <c r="F15" s="410">
        <v>6.9057573570739939E-2</v>
      </c>
      <c r="H15" s="411" t="s">
        <v>187</v>
      </c>
      <c r="I15" s="289"/>
      <c r="J15" s="319">
        <v>2138.3123473871697</v>
      </c>
      <c r="K15" s="319">
        <v>1768.9341635043711</v>
      </c>
      <c r="L15" s="410">
        <v>0.20881398047682964</v>
      </c>
    </row>
    <row r="16" spans="1:19" ht="19.5" customHeight="1" x14ac:dyDescent="0.25">
      <c r="B16" s="290" t="s">
        <v>175</v>
      </c>
      <c r="C16" s="289"/>
      <c r="D16" s="319">
        <v>-58854.857195389333</v>
      </c>
      <c r="E16" s="319">
        <v>-54676.009359593809</v>
      </c>
      <c r="F16" s="345">
        <v>7.6429276473197305E-2</v>
      </c>
      <c r="H16" s="290" t="s">
        <v>188</v>
      </c>
      <c r="I16" s="289"/>
      <c r="J16" s="399">
        <v>17255.419818145278</v>
      </c>
      <c r="K16" s="399">
        <v>18055.754068809933</v>
      </c>
      <c r="L16" s="345">
        <v>-4.4325717309540491E-2</v>
      </c>
    </row>
    <row r="17" spans="2:12" ht="18" customHeight="1" x14ac:dyDescent="0.25">
      <c r="B17" s="397" t="s">
        <v>176</v>
      </c>
      <c r="C17" s="289"/>
      <c r="D17" s="399">
        <v>83764.240891354479</v>
      </c>
      <c r="E17" s="399">
        <v>78730.36800732791</v>
      </c>
      <c r="F17" s="398">
        <v>6.3938134819311765E-2</v>
      </c>
      <c r="H17" s="416" t="s">
        <v>189</v>
      </c>
      <c r="I17" s="289"/>
      <c r="J17" s="404">
        <v>153136.15773892633</v>
      </c>
      <c r="K17" s="404">
        <v>139814.97559339961</v>
      </c>
      <c r="L17" s="398">
        <v>9.527721968973113E-2</v>
      </c>
    </row>
    <row r="18" spans="2:12" ht="20.100000000000001" customHeight="1" x14ac:dyDescent="0.25">
      <c r="B18" s="414" t="s">
        <v>177</v>
      </c>
      <c r="C18" s="289"/>
      <c r="D18" s="404">
        <v>2738.2516949388992</v>
      </c>
      <c r="E18" s="404">
        <v>2387.5130381657132</v>
      </c>
      <c r="F18" s="405">
        <v>0.14690544142228124</v>
      </c>
      <c r="H18" s="420" t="s">
        <v>110</v>
      </c>
      <c r="I18" s="289"/>
      <c r="J18" s="404">
        <v>0</v>
      </c>
      <c r="K18" s="404">
        <v>0</v>
      </c>
      <c r="L18" s="421"/>
    </row>
    <row r="19" spans="2:12" ht="20.100000000000001" customHeight="1" x14ac:dyDescent="0.25">
      <c r="B19" s="412" t="s">
        <v>178</v>
      </c>
      <c r="C19" s="289"/>
      <c r="D19" s="404">
        <v>9458.4619839686566</v>
      </c>
      <c r="E19" s="404">
        <v>9246.2993387789502</v>
      </c>
      <c r="F19" s="405">
        <v>2.2945682095743658E-2</v>
      </c>
      <c r="H19" s="412" t="s">
        <v>106</v>
      </c>
      <c r="I19" s="289"/>
      <c r="J19" s="409">
        <v>6750.5289482451435</v>
      </c>
      <c r="K19" s="409">
        <v>6679.8372401043016</v>
      </c>
      <c r="L19" s="410">
        <v>1.0582848892847885E-2</v>
      </c>
    </row>
    <row r="20" spans="2:12" ht="20.100000000000001" customHeight="1" x14ac:dyDescent="0.25">
      <c r="B20" s="290" t="s">
        <v>143</v>
      </c>
      <c r="C20" s="289"/>
      <c r="D20" s="409">
        <v>100282.53897174138</v>
      </c>
      <c r="E20" s="409">
        <v>101162.32732108702</v>
      </c>
      <c r="F20" s="410">
        <v>-8.6967982315513392E-3</v>
      </c>
      <c r="H20" s="290" t="s">
        <v>190</v>
      </c>
      <c r="I20" s="289"/>
      <c r="J20" s="319">
        <v>128141.24478872634</v>
      </c>
      <c r="K20" s="319">
        <v>127024.71203288448</v>
      </c>
      <c r="L20" s="345">
        <v>8.7898861408386431E-3</v>
      </c>
    </row>
    <row r="21" spans="2:12" ht="20.100000000000001" customHeight="1" x14ac:dyDescent="0.25">
      <c r="B21" s="415" t="s">
        <v>179</v>
      </c>
      <c r="C21" s="289"/>
      <c r="D21" s="319">
        <v>17007.35828395811</v>
      </c>
      <c r="E21" s="319">
        <v>14255.51421486817</v>
      </c>
      <c r="F21" s="345">
        <v>0.19303716636330326</v>
      </c>
      <c r="H21" s="417" t="s">
        <v>191</v>
      </c>
      <c r="I21" s="289"/>
      <c r="J21" s="407">
        <v>134891.77373697149</v>
      </c>
      <c r="K21" s="407">
        <v>133704.54927298878</v>
      </c>
      <c r="L21" s="398">
        <v>8.8794619961563015E-3</v>
      </c>
    </row>
    <row r="22" spans="2:12" ht="20.100000000000001" customHeight="1" thickBot="1" x14ac:dyDescent="0.3">
      <c r="B22" s="406" t="s">
        <v>180</v>
      </c>
      <c r="C22" s="289"/>
      <c r="D22" s="407">
        <v>288027.93148578308</v>
      </c>
      <c r="E22" s="407">
        <v>273519.75584363641</v>
      </c>
      <c r="F22" s="408">
        <v>5.3042514597887447E-2</v>
      </c>
      <c r="H22" s="418" t="s">
        <v>192</v>
      </c>
      <c r="I22" s="289"/>
      <c r="J22" s="407">
        <v>288027.93147589779</v>
      </c>
      <c r="K22" s="407">
        <v>273519.52486638841</v>
      </c>
      <c r="L22" s="408">
        <v>5.3043403817685686E-2</v>
      </c>
    </row>
    <row r="23" spans="2:12" ht="20.100000000000001" customHeight="1" x14ac:dyDescent="0.2">
      <c r="B23" s="401"/>
      <c r="D23" s="402"/>
      <c r="E23" s="402"/>
      <c r="F23" s="402"/>
      <c r="H23" s="403"/>
      <c r="J23" s="401"/>
      <c r="K23" s="401"/>
      <c r="L23" s="401"/>
    </row>
    <row r="24" spans="2:12" s="328" customFormat="1" ht="25.5" customHeight="1" x14ac:dyDescent="0.25">
      <c r="C24" s="342"/>
      <c r="D24" s="343"/>
      <c r="E24" s="343"/>
      <c r="F24" s="343"/>
      <c r="G24" s="315"/>
      <c r="H24" s="344"/>
      <c r="I24" s="287"/>
      <c r="J24" s="340"/>
      <c r="K24" s="340"/>
      <c r="L24" s="341"/>
    </row>
    <row r="25" spans="2:12" ht="20.100000000000001" customHeight="1" x14ac:dyDescent="0.2">
      <c r="B25" s="291"/>
      <c r="C25" s="292"/>
      <c r="D25" s="703" t="s">
        <v>221</v>
      </c>
      <c r="E25" s="703"/>
      <c r="F25" s="703"/>
      <c r="G25" s="293"/>
      <c r="H25" s="294"/>
      <c r="I25" s="295"/>
    </row>
    <row r="26" spans="2:12" ht="35.1" customHeight="1" thickBot="1" x14ac:dyDescent="0.3">
      <c r="B26" s="588" t="s">
        <v>79</v>
      </c>
      <c r="C26" s="285"/>
      <c r="D26" s="425" t="s">
        <v>123</v>
      </c>
      <c r="E26" s="426" t="s">
        <v>124</v>
      </c>
      <c r="F26" s="426" t="s">
        <v>57</v>
      </c>
      <c r="G26" s="296"/>
      <c r="H26" s="704" t="s">
        <v>40</v>
      </c>
      <c r="I26" s="704"/>
      <c r="J26" s="704"/>
      <c r="K26" s="704"/>
      <c r="L26" s="704"/>
    </row>
    <row r="27" spans="2:12" ht="20.100000000000001" customHeight="1" thickTop="1" x14ac:dyDescent="0.2">
      <c r="B27" s="430" t="s">
        <v>39</v>
      </c>
      <c r="C27" s="431"/>
      <c r="D27" s="432"/>
      <c r="E27" s="433"/>
      <c r="F27" s="434"/>
      <c r="G27" s="296"/>
      <c r="H27" s="292"/>
      <c r="I27" s="298"/>
    </row>
    <row r="28" spans="2:12" ht="20.100000000000001" customHeight="1" x14ac:dyDescent="0.25">
      <c r="B28" s="427" t="s">
        <v>36</v>
      </c>
      <c r="C28" s="431"/>
      <c r="D28" s="429">
        <v>0.60908243003084395</v>
      </c>
      <c r="E28" s="429">
        <v>3.7081987480896861E-2</v>
      </c>
      <c r="F28" s="301">
        <v>8.7758650156200088E-2</v>
      </c>
      <c r="G28" s="296"/>
      <c r="H28" s="292"/>
      <c r="I28" s="299"/>
    </row>
    <row r="29" spans="2:12" ht="20.100000000000001" customHeight="1" x14ac:dyDescent="0.25">
      <c r="B29" s="427" t="s">
        <v>34</v>
      </c>
      <c r="C29" s="431"/>
      <c r="D29" s="429">
        <v>0.1712584660523081</v>
      </c>
      <c r="E29" s="428">
        <v>0.53188771533736878</v>
      </c>
      <c r="F29" s="429">
        <v>4.6148802846758166E-2</v>
      </c>
      <c r="G29" s="296"/>
      <c r="H29" s="292"/>
      <c r="I29" s="299"/>
    </row>
    <row r="30" spans="2:12" ht="20.100000000000001" customHeight="1" x14ac:dyDescent="0.25">
      <c r="B30" s="427" t="s">
        <v>37</v>
      </c>
      <c r="C30" s="431"/>
      <c r="D30" s="428">
        <v>1.321799677379655E-2</v>
      </c>
      <c r="E30" s="428">
        <v>0</v>
      </c>
      <c r="F30" s="428">
        <v>6.263743150684932E-2</v>
      </c>
      <c r="G30" s="296"/>
      <c r="H30" s="292"/>
      <c r="I30" s="299"/>
    </row>
    <row r="31" spans="2:12" ht="20.100000000000001" customHeight="1" x14ac:dyDescent="0.25">
      <c r="B31" s="427" t="s">
        <v>38</v>
      </c>
      <c r="C31" s="431"/>
      <c r="D31" s="301">
        <v>0.19986756962416122</v>
      </c>
      <c r="E31" s="301">
        <v>0.18816158386358162</v>
      </c>
      <c r="F31" s="428">
        <v>9.1560885984035084E-2</v>
      </c>
      <c r="G31" s="296"/>
      <c r="H31" s="292"/>
      <c r="I31" s="299"/>
    </row>
    <row r="32" spans="2:12" ht="20.100000000000001" customHeight="1" x14ac:dyDescent="0.25">
      <c r="B32" s="427" t="s">
        <v>236</v>
      </c>
      <c r="C32" s="431"/>
      <c r="D32" s="429">
        <v>6.5246175031962216E-3</v>
      </c>
      <c r="E32" s="429">
        <v>0</v>
      </c>
      <c r="F32" s="428">
        <v>0.50800000000000001</v>
      </c>
      <c r="G32" s="296"/>
      <c r="H32" s="292"/>
      <c r="I32" s="299"/>
    </row>
    <row r="33" spans="2:9" ht="20.100000000000001" customHeight="1" thickBot="1" x14ac:dyDescent="0.3">
      <c r="B33" s="656" t="s">
        <v>58</v>
      </c>
      <c r="C33" s="431"/>
      <c r="D33" s="657">
        <v>1.0000000000000002</v>
      </c>
      <c r="E33" s="658">
        <v>0.22793304420127064</v>
      </c>
      <c r="F33" s="659">
        <v>8.380669755827734E-2</v>
      </c>
      <c r="G33" s="296"/>
      <c r="H33" s="292"/>
      <c r="I33" s="299"/>
    </row>
    <row r="34" spans="2:9" ht="20.100000000000001" customHeight="1" x14ac:dyDescent="0.2">
      <c r="G34" s="296"/>
      <c r="H34" s="292"/>
      <c r="I34" s="291"/>
    </row>
    <row r="35" spans="2:9" ht="18" customHeight="1" x14ac:dyDescent="0.2">
      <c r="B35" s="302" t="s">
        <v>125</v>
      </c>
      <c r="C35" s="292"/>
      <c r="D35" s="296"/>
      <c r="E35" s="296"/>
      <c r="F35" s="296"/>
      <c r="G35" s="296"/>
      <c r="H35" s="292"/>
      <c r="I35" s="291"/>
    </row>
    <row r="36" spans="2:9" ht="18" customHeight="1" x14ac:dyDescent="0.2">
      <c r="B36" s="302" t="s">
        <v>126</v>
      </c>
      <c r="C36" s="292"/>
      <c r="D36" s="296"/>
      <c r="E36" s="296"/>
      <c r="F36" s="296"/>
      <c r="G36" s="296"/>
      <c r="H36" s="292"/>
      <c r="I36" s="291"/>
    </row>
    <row r="37" spans="2:9" ht="11.1" customHeight="1" x14ac:dyDescent="0.2">
      <c r="B37" s="291"/>
      <c r="C37" s="292"/>
      <c r="D37" s="303"/>
      <c r="E37" s="303"/>
      <c r="F37" s="303"/>
      <c r="G37" s="304"/>
      <c r="H37" s="305"/>
      <c r="I37" s="306"/>
    </row>
    <row r="38" spans="2:9" ht="11.1" customHeight="1" x14ac:dyDescent="0.2">
      <c r="G38" s="282"/>
    </row>
    <row r="39" spans="2:9" ht="35.1" customHeight="1" thickBot="1" x14ac:dyDescent="0.25">
      <c r="B39" s="590" t="s">
        <v>136</v>
      </c>
      <c r="C39" s="307"/>
      <c r="D39" s="436" t="s">
        <v>216</v>
      </c>
      <c r="E39" s="436" t="s">
        <v>222</v>
      </c>
      <c r="F39" s="435" t="s">
        <v>42</v>
      </c>
      <c r="G39" s="282"/>
    </row>
    <row r="40" spans="2:9" ht="20.25" customHeight="1" x14ac:dyDescent="0.25">
      <c r="B40" s="300" t="s">
        <v>127</v>
      </c>
      <c r="C40" s="438"/>
      <c r="D40" s="439">
        <v>31217.743545588601</v>
      </c>
      <c r="E40" s="440">
        <v>37794.462266920586</v>
      </c>
      <c r="F40" s="441">
        <v>-0.17401276078184147</v>
      </c>
      <c r="G40" s="282"/>
    </row>
    <row r="41" spans="2:9" ht="32.25" customHeight="1" x14ac:dyDescent="0.25">
      <c r="B41" s="437" t="s">
        <v>223</v>
      </c>
      <c r="C41" s="300"/>
      <c r="D41" s="442">
        <v>0.61895453529234923</v>
      </c>
      <c r="E41" s="443">
        <v>0.8142272439797168</v>
      </c>
      <c r="F41" s="444"/>
      <c r="G41" s="282"/>
    </row>
    <row r="42" spans="2:9" ht="35.25" customHeight="1" x14ac:dyDescent="0.25">
      <c r="B42" s="300" t="s">
        <v>224</v>
      </c>
      <c r="C42" s="438"/>
      <c r="D42" s="442">
        <v>11.086623490813201</v>
      </c>
      <c r="E42" s="443">
        <v>11.858415960508689</v>
      </c>
      <c r="F42" s="445"/>
      <c r="G42" s="282"/>
    </row>
    <row r="43" spans="2:9" s="269" customFormat="1" ht="20.25" customHeight="1" thickBot="1" x14ac:dyDescent="0.3">
      <c r="B43" s="535" t="s">
        <v>128</v>
      </c>
      <c r="C43" s="536"/>
      <c r="D43" s="537">
        <v>0.33799137793491751</v>
      </c>
      <c r="E43" s="537">
        <v>0.32803273729854476</v>
      </c>
      <c r="F43" s="535"/>
      <c r="G43" s="309"/>
      <c r="H43" s="310"/>
    </row>
    <row r="44" spans="2:9" ht="18" customHeight="1" x14ac:dyDescent="0.2">
      <c r="B44" s="302" t="s">
        <v>129</v>
      </c>
      <c r="C44" s="308"/>
      <c r="D44" s="311"/>
      <c r="E44" s="311"/>
      <c r="F44" s="308"/>
      <c r="G44" s="282"/>
    </row>
    <row r="45" spans="2:9" ht="18" customHeight="1" x14ac:dyDescent="0.2">
      <c r="B45" s="662" t="s">
        <v>199</v>
      </c>
      <c r="G45" s="282"/>
    </row>
    <row r="46" spans="2:9" ht="18" customHeight="1" x14ac:dyDescent="0.2">
      <c r="B46" s="302" t="s">
        <v>130</v>
      </c>
      <c r="G46" s="282"/>
    </row>
    <row r="47" spans="2:9" x14ac:dyDescent="0.2">
      <c r="E47" s="312"/>
      <c r="G47" s="314"/>
    </row>
    <row r="48" spans="2:9" x14ac:dyDescent="0.2">
      <c r="G48" s="315"/>
    </row>
    <row r="49" spans="4:7" x14ac:dyDescent="0.2">
      <c r="E49" s="316"/>
      <c r="G49" s="313"/>
    </row>
    <row r="54" spans="4:7" x14ac:dyDescent="0.2">
      <c r="D54" s="317"/>
    </row>
  </sheetData>
  <mergeCells count="6">
    <mergeCell ref="D25:F25"/>
    <mergeCell ref="H26:L26"/>
    <mergeCell ref="B2:L2"/>
    <mergeCell ref="B3:L3"/>
    <mergeCell ref="B4:L4"/>
    <mergeCell ref="B8:B9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7</xdr:col>
                <xdr:colOff>0</xdr:colOff>
                <xdr:row>32</xdr:row>
                <xdr:rowOff>0</xdr:rowOff>
              </from>
              <to>
                <xdr:col>7</xdr:col>
                <xdr:colOff>0</xdr:colOff>
                <xdr:row>32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7"/>
  <sheetViews>
    <sheetView showGridLines="0" view="pageBreakPreview" zoomScale="110" zoomScaleNormal="100" zoomScaleSheetLayoutView="110" workbookViewId="0">
      <selection activeCell="C7" sqref="C7"/>
    </sheetView>
  </sheetViews>
  <sheetFormatPr baseColWidth="10" defaultColWidth="9.85546875" defaultRowHeight="11.25" x14ac:dyDescent="0.2"/>
  <cols>
    <col min="1" max="1" width="42.7109375" style="1" customWidth="1"/>
    <col min="2" max="2" width="1.7109375" style="27" customWidth="1"/>
    <col min="3" max="7" width="7.7109375" style="27" customWidth="1"/>
    <col min="8" max="8" width="7.7109375" style="27" hidden="1" customWidth="1"/>
    <col min="9" max="9" width="2.7109375" style="27" customWidth="1"/>
    <col min="10" max="11" width="7.7109375" style="27" customWidth="1"/>
    <col min="12" max="12" width="7.5703125" style="27" customWidth="1"/>
    <col min="13" max="14" width="7.7109375" style="27" customWidth="1"/>
    <col min="15" max="15" width="7.7109375" style="27" hidden="1" customWidth="1"/>
    <col min="16" max="16" width="11.7109375" style="27" customWidth="1"/>
    <col min="17" max="17" width="9.85546875" style="27"/>
    <col min="18" max="18" width="10.85546875" style="27" bestFit="1" customWidth="1"/>
    <col min="19" max="19" width="10" style="27" bestFit="1" customWidth="1"/>
    <col min="20" max="16384" width="9.85546875" style="27"/>
  </cols>
  <sheetData>
    <row r="1" spans="1:27" s="31" customFormat="1" ht="11.1" customHeight="1" x14ac:dyDescent="0.2">
      <c r="A1" s="708" t="s">
        <v>33</v>
      </c>
      <c r="B1" s="708"/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143"/>
      <c r="P1" s="39"/>
    </row>
    <row r="2" spans="1:27" s="31" customFormat="1" ht="11.1" customHeight="1" x14ac:dyDescent="0.2">
      <c r="A2" s="709" t="s">
        <v>8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144"/>
      <c r="P2" s="32"/>
    </row>
    <row r="3" spans="1:27" s="31" customFormat="1" ht="11.1" customHeight="1" x14ac:dyDescent="0.2">
      <c r="A3" s="711" t="s">
        <v>9</v>
      </c>
      <c r="B3" s="711"/>
      <c r="C3" s="711"/>
      <c r="D3" s="711"/>
      <c r="E3" s="711"/>
      <c r="F3" s="711"/>
      <c r="G3" s="711"/>
      <c r="H3" s="711"/>
      <c r="I3" s="711"/>
      <c r="J3" s="711"/>
      <c r="K3" s="711"/>
      <c r="L3" s="711"/>
      <c r="M3" s="711"/>
      <c r="N3" s="711"/>
      <c r="O3" s="711"/>
      <c r="P3" s="33"/>
    </row>
    <row r="4" spans="1:27" s="31" customFormat="1" ht="11.1" customHeight="1" x14ac:dyDescent="0.2">
      <c r="A4" s="2"/>
      <c r="B4" s="34"/>
      <c r="C4" s="34"/>
      <c r="D4" s="34"/>
      <c r="E4" s="34"/>
      <c r="F4" s="34"/>
      <c r="G4" s="34"/>
      <c r="H4" s="34"/>
      <c r="I4" s="34"/>
      <c r="J4" s="35"/>
      <c r="K4" s="35"/>
      <c r="L4" s="26"/>
    </row>
    <row r="5" spans="1:27" s="31" customFormat="1" ht="15" customHeight="1" x14ac:dyDescent="0.2">
      <c r="A5" s="2"/>
      <c r="B5" s="34"/>
      <c r="C5" s="713" t="e">
        <f>+#REF!</f>
        <v>#REF!</v>
      </c>
      <c r="D5" s="713"/>
      <c r="E5" s="713"/>
      <c r="F5" s="713"/>
      <c r="G5" s="713"/>
      <c r="H5" s="145"/>
      <c r="I5" s="34"/>
      <c r="J5" s="713" t="e">
        <f>+#REF!</f>
        <v>#REF!</v>
      </c>
      <c r="K5" s="713"/>
      <c r="L5" s="713"/>
      <c r="M5" s="713"/>
      <c r="N5" s="713"/>
      <c r="O5" s="145"/>
    </row>
    <row r="6" spans="1:27" s="70" customFormat="1" ht="15" customHeight="1" x14ac:dyDescent="0.2">
      <c r="A6" s="97"/>
      <c r="B6" s="69"/>
      <c r="C6" s="76" t="e">
        <f>+#REF!</f>
        <v>#REF!</v>
      </c>
      <c r="D6" s="38" t="s">
        <v>3</v>
      </c>
      <c r="E6" s="76" t="e">
        <f>+#REF!</f>
        <v>#REF!</v>
      </c>
      <c r="F6" s="38" t="s">
        <v>3</v>
      </c>
      <c r="G6" s="72" t="s">
        <v>15</v>
      </c>
      <c r="H6" s="38" t="s">
        <v>24</v>
      </c>
      <c r="I6" s="37"/>
      <c r="J6" s="76" t="e">
        <f>+C6</f>
        <v>#REF!</v>
      </c>
      <c r="K6" s="38" t="s">
        <v>3</v>
      </c>
      <c r="L6" s="76" t="e">
        <f>+E6</f>
        <v>#REF!</v>
      </c>
      <c r="M6" s="38" t="s">
        <v>3</v>
      </c>
      <c r="N6" s="72" t="s">
        <v>15</v>
      </c>
      <c r="O6" s="38" t="s">
        <v>24</v>
      </c>
      <c r="Q6" s="71"/>
      <c r="R6" s="71"/>
    </row>
    <row r="7" spans="1:27" s="31" customFormat="1" ht="12.95" customHeight="1" x14ac:dyDescent="0.2">
      <c r="A7" s="9" t="s">
        <v>0</v>
      </c>
      <c r="B7" s="41"/>
      <c r="C7" s="125" t="e">
        <v>#REF!</v>
      </c>
      <c r="D7" s="10" t="e">
        <v>#REF!</v>
      </c>
      <c r="E7" s="125" t="e">
        <v>#REF!</v>
      </c>
      <c r="F7" s="10" t="e">
        <v>#REF!</v>
      </c>
      <c r="G7" s="10" t="e">
        <v>#REF!</v>
      </c>
      <c r="H7" s="10" t="e">
        <v>#REF!</v>
      </c>
      <c r="I7" s="29"/>
      <c r="J7" s="125" t="e">
        <v>#REF!</v>
      </c>
      <c r="K7" s="10" t="e">
        <v>#REF!</v>
      </c>
      <c r="L7" s="125" t="e">
        <v>#REF!</v>
      </c>
      <c r="M7" s="10" t="e">
        <v>#REF!</v>
      </c>
      <c r="N7" s="10" t="e">
        <v>#REF!</v>
      </c>
      <c r="O7" s="10" t="e">
        <v>#REF!</v>
      </c>
      <c r="P7" s="149" t="e">
        <f>+C7-#REF!</f>
        <v>#REF!</v>
      </c>
      <c r="Q7" s="149" t="e">
        <v>#REF!</v>
      </c>
      <c r="R7" s="149" t="e">
        <v>#REF!</v>
      </c>
      <c r="S7" s="149" t="e">
        <v>#REF!</v>
      </c>
      <c r="T7" s="149" t="e">
        <v>#REF!</v>
      </c>
      <c r="U7" s="149" t="e">
        <v>#REF!</v>
      </c>
      <c r="V7" s="149" t="e">
        <v>#REF!</v>
      </c>
      <c r="W7" s="149" t="e">
        <v>#REF!</v>
      </c>
      <c r="X7" s="149" t="e">
        <v>#REF!</v>
      </c>
      <c r="Y7" s="149" t="e">
        <v>#REF!</v>
      </c>
      <c r="Z7" s="149" t="e">
        <v>#REF!</v>
      </c>
      <c r="AA7" s="149" t="e">
        <v>#REF!</v>
      </c>
    </row>
    <row r="8" spans="1:27" s="31" customFormat="1" ht="12.95" customHeight="1" x14ac:dyDescent="0.2">
      <c r="A8" s="98" t="s">
        <v>1</v>
      </c>
      <c r="B8" s="41"/>
      <c r="C8" s="127" t="e">
        <v>#REF!</v>
      </c>
      <c r="D8" s="22" t="e">
        <v>#REF!</v>
      </c>
      <c r="E8" s="127" t="e">
        <v>#REF!</v>
      </c>
      <c r="F8" s="22" t="e">
        <v>#REF!</v>
      </c>
      <c r="G8" s="22" t="e">
        <v>#REF!</v>
      </c>
      <c r="H8" s="11"/>
      <c r="I8" s="29"/>
      <c r="J8" s="127" t="e">
        <v>#REF!</v>
      </c>
      <c r="K8" s="22" t="e">
        <v>#REF!</v>
      </c>
      <c r="L8" s="127" t="e">
        <v>#REF!</v>
      </c>
      <c r="M8" s="22" t="e">
        <v>#REF!</v>
      </c>
      <c r="N8" s="22" t="e">
        <v>#REF!</v>
      </c>
      <c r="O8" s="11"/>
      <c r="P8" s="149" t="e">
        <v>#REF!</v>
      </c>
      <c r="Q8" s="149" t="e">
        <v>#REF!</v>
      </c>
      <c r="R8" s="149" t="e">
        <v>#REF!</v>
      </c>
      <c r="S8" s="149" t="e">
        <v>#REF!</v>
      </c>
      <c r="T8" s="149" t="e">
        <v>#REF!</v>
      </c>
      <c r="U8" s="149" t="e">
        <v>#REF!</v>
      </c>
      <c r="V8" s="149" t="e">
        <v>#REF!</v>
      </c>
      <c r="W8" s="149" t="e">
        <v>#REF!</v>
      </c>
      <c r="X8" s="149" t="e">
        <v>#REF!</v>
      </c>
      <c r="Y8" s="149" t="e">
        <v>#REF!</v>
      </c>
      <c r="Z8" s="149" t="e">
        <v>#REF!</v>
      </c>
      <c r="AA8" s="149" t="e">
        <v>#REF!</v>
      </c>
    </row>
    <row r="9" spans="1:27" s="31" customFormat="1" ht="12.95" customHeight="1" x14ac:dyDescent="0.2">
      <c r="A9" s="99" t="s">
        <v>2</v>
      </c>
      <c r="B9" s="41"/>
      <c r="C9" s="128" t="e">
        <v>#REF!</v>
      </c>
      <c r="D9" s="23" t="e">
        <v>#REF!</v>
      </c>
      <c r="E9" s="128" t="e">
        <v>#REF!</v>
      </c>
      <c r="F9" s="23" t="e">
        <v>#REF!</v>
      </c>
      <c r="G9" s="23" t="e">
        <v>#REF!</v>
      </c>
      <c r="H9" s="147"/>
      <c r="I9" s="29"/>
      <c r="J9" s="128" t="e">
        <v>#REF!</v>
      </c>
      <c r="K9" s="23" t="e">
        <v>#REF!</v>
      </c>
      <c r="L9" s="128" t="e">
        <v>#REF!</v>
      </c>
      <c r="M9" s="23" t="e">
        <v>#REF!</v>
      </c>
      <c r="N9" s="23" t="e">
        <v>#REF!</v>
      </c>
      <c r="O9" s="147"/>
      <c r="P9" s="149" t="e">
        <v>#REF!</v>
      </c>
      <c r="Q9" s="149" t="e">
        <v>#REF!</v>
      </c>
      <c r="R9" s="149" t="e">
        <v>#REF!</v>
      </c>
      <c r="S9" s="149" t="e">
        <v>#REF!</v>
      </c>
      <c r="T9" s="149" t="e">
        <v>#REF!</v>
      </c>
      <c r="U9" s="149" t="e">
        <v>#REF!</v>
      </c>
      <c r="V9" s="149" t="e">
        <v>#REF!</v>
      </c>
      <c r="W9" s="149" t="e">
        <v>#REF!</v>
      </c>
      <c r="X9" s="149" t="e">
        <v>#REF!</v>
      </c>
      <c r="Y9" s="149" t="e">
        <v>#REF!</v>
      </c>
      <c r="Z9" s="149" t="e">
        <v>#REF!</v>
      </c>
      <c r="AA9" s="149" t="e">
        <v>#REF!</v>
      </c>
    </row>
    <row r="10" spans="1:27" s="31" customFormat="1" ht="12.95" customHeight="1" x14ac:dyDescent="0.2">
      <c r="A10" s="100" t="s">
        <v>6</v>
      </c>
      <c r="B10" s="40"/>
      <c r="C10" s="126" t="e">
        <v>#REF!</v>
      </c>
      <c r="D10" s="12" t="e">
        <v>#REF!</v>
      </c>
      <c r="E10" s="126" t="e">
        <v>#REF!</v>
      </c>
      <c r="F10" s="12" t="e">
        <v>#REF!</v>
      </c>
      <c r="G10" s="12" t="e">
        <v>#REF!</v>
      </c>
      <c r="H10" s="12"/>
      <c r="I10" s="29"/>
      <c r="J10" s="126" t="e">
        <v>#REF!</v>
      </c>
      <c r="K10" s="12" t="e">
        <v>#REF!</v>
      </c>
      <c r="L10" s="126" t="e">
        <v>#REF!</v>
      </c>
      <c r="M10" s="12" t="e">
        <v>#REF!</v>
      </c>
      <c r="N10" s="12" t="e">
        <v>#REF!</v>
      </c>
      <c r="O10" s="12"/>
      <c r="P10" s="149" t="e">
        <v>#REF!</v>
      </c>
      <c r="Q10" s="149" t="e">
        <v>#REF!</v>
      </c>
      <c r="R10" s="149" t="e">
        <v>#REF!</v>
      </c>
      <c r="S10" s="149" t="e">
        <v>#REF!</v>
      </c>
      <c r="T10" s="149" t="e">
        <v>#REF!</v>
      </c>
      <c r="U10" s="149" t="e">
        <v>#REF!</v>
      </c>
      <c r="V10" s="149" t="e">
        <v>#REF!</v>
      </c>
      <c r="W10" s="149" t="e">
        <v>#REF!</v>
      </c>
      <c r="X10" s="149" t="e">
        <v>#REF!</v>
      </c>
      <c r="Y10" s="149" t="e">
        <v>#REF!</v>
      </c>
      <c r="Z10" s="149" t="e">
        <v>#REF!</v>
      </c>
      <c r="AA10" s="149" t="e">
        <v>#REF!</v>
      </c>
    </row>
    <row r="11" spans="1:27" s="31" customFormat="1" ht="12.95" customHeight="1" x14ac:dyDescent="0.2">
      <c r="A11" s="13" t="s">
        <v>7</v>
      </c>
      <c r="B11" s="40"/>
      <c r="C11" s="125" t="e">
        <v>#REF!</v>
      </c>
      <c r="D11" s="10" t="e">
        <v>#REF!</v>
      </c>
      <c r="E11" s="125" t="e">
        <v>#REF!</v>
      </c>
      <c r="F11" s="10" t="e">
        <v>#REF!</v>
      </c>
      <c r="G11" s="10" t="e">
        <v>#REF!</v>
      </c>
      <c r="H11" s="10"/>
      <c r="I11" s="29"/>
      <c r="J11" s="125" t="e">
        <v>#REF!</v>
      </c>
      <c r="K11" s="10" t="e">
        <v>#REF!</v>
      </c>
      <c r="L11" s="125" t="e">
        <v>#REF!</v>
      </c>
      <c r="M11" s="10" t="e">
        <v>#REF!</v>
      </c>
      <c r="N11" s="10" t="e">
        <v>#REF!</v>
      </c>
      <c r="O11" s="10"/>
      <c r="P11" s="149" t="e">
        <v>#REF!</v>
      </c>
      <c r="Q11" s="149" t="e">
        <v>#REF!</v>
      </c>
      <c r="R11" s="149" t="e">
        <v>#REF!</v>
      </c>
      <c r="S11" s="149" t="e">
        <v>#REF!</v>
      </c>
      <c r="T11" s="149" t="e">
        <v>#REF!</v>
      </c>
      <c r="U11" s="149" t="e">
        <v>#REF!</v>
      </c>
      <c r="V11" s="149" t="e">
        <v>#REF!</v>
      </c>
      <c r="W11" s="149" t="e">
        <v>#REF!</v>
      </c>
      <c r="X11" s="149" t="e">
        <v>#REF!</v>
      </c>
      <c r="Y11" s="149" t="e">
        <v>#REF!</v>
      </c>
      <c r="Z11" s="149" t="e">
        <v>#REF!</v>
      </c>
      <c r="AA11" s="149" t="e">
        <v>#REF!</v>
      </c>
    </row>
    <row r="12" spans="1:27" s="31" customFormat="1" ht="12.95" customHeight="1" x14ac:dyDescent="0.2">
      <c r="A12" s="98" t="s">
        <v>17</v>
      </c>
      <c r="B12" s="41"/>
      <c r="C12" s="127" t="e">
        <v>#REF!</v>
      </c>
      <c r="D12" s="22" t="e">
        <v>#REF!</v>
      </c>
      <c r="E12" s="127" t="e">
        <v>#REF!</v>
      </c>
      <c r="F12" s="22" t="e">
        <v>#REF!</v>
      </c>
      <c r="G12" s="22" t="e">
        <v>#REF!</v>
      </c>
      <c r="H12" s="11"/>
      <c r="I12" s="29"/>
      <c r="J12" s="127" t="e">
        <v>#REF!</v>
      </c>
      <c r="K12" s="22" t="e">
        <v>#REF!</v>
      </c>
      <c r="L12" s="127" t="e">
        <v>#REF!</v>
      </c>
      <c r="M12" s="22" t="e">
        <v>#REF!</v>
      </c>
      <c r="N12" s="22" t="e">
        <v>#REF!</v>
      </c>
      <c r="O12" s="11"/>
      <c r="P12" s="149" t="e">
        <v>#REF!</v>
      </c>
      <c r="Q12" s="149" t="e">
        <v>#REF!</v>
      </c>
      <c r="R12" s="149" t="e">
        <v>#REF!</v>
      </c>
      <c r="S12" s="149" t="e">
        <v>#REF!</v>
      </c>
      <c r="T12" s="149" t="e">
        <v>#REF!</v>
      </c>
      <c r="U12" s="149" t="e">
        <v>#REF!</v>
      </c>
      <c r="V12" s="149" t="e">
        <v>#REF!</v>
      </c>
      <c r="W12" s="149" t="e">
        <v>#REF!</v>
      </c>
      <c r="X12" s="149" t="e">
        <v>#REF!</v>
      </c>
      <c r="Y12" s="149" t="e">
        <v>#REF!</v>
      </c>
      <c r="Z12" s="149" t="e">
        <v>#REF!</v>
      </c>
      <c r="AA12" s="149" t="e">
        <v>#REF!</v>
      </c>
    </row>
    <row r="13" spans="1:27" s="42" customFormat="1" ht="12.95" customHeight="1" x14ac:dyDescent="0.2">
      <c r="A13" s="101" t="s">
        <v>10</v>
      </c>
      <c r="B13" s="44"/>
      <c r="C13" s="130" t="e">
        <v>#REF!</v>
      </c>
      <c r="D13" s="23" t="e">
        <v>#REF!</v>
      </c>
      <c r="E13" s="130" t="e">
        <v>#REF!</v>
      </c>
      <c r="F13" s="23" t="e">
        <v>#REF!</v>
      </c>
      <c r="G13" s="23" t="e">
        <v>#REF!</v>
      </c>
      <c r="H13" s="147" t="e">
        <v>#REF!</v>
      </c>
      <c r="I13" s="67"/>
      <c r="J13" s="130" t="e">
        <v>#REF!</v>
      </c>
      <c r="K13" s="23" t="e">
        <v>#REF!</v>
      </c>
      <c r="L13" s="130" t="e">
        <v>#REF!</v>
      </c>
      <c r="M13" s="23" t="e">
        <v>#REF!</v>
      </c>
      <c r="N13" s="23" t="e">
        <v>#REF!</v>
      </c>
      <c r="O13" s="147" t="e">
        <v>#REF!</v>
      </c>
      <c r="P13" s="149" t="e">
        <v>#REF!</v>
      </c>
      <c r="Q13" s="149" t="e">
        <v>#REF!</v>
      </c>
      <c r="R13" s="149" t="e">
        <v>#REF!</v>
      </c>
      <c r="S13" s="149" t="e">
        <v>#REF!</v>
      </c>
      <c r="T13" s="149" t="e">
        <v>#REF!</v>
      </c>
      <c r="U13" s="149" t="e">
        <v>#REF!</v>
      </c>
      <c r="V13" s="149" t="e">
        <v>#REF!</v>
      </c>
      <c r="W13" s="149" t="e">
        <v>#REF!</v>
      </c>
      <c r="X13" s="149" t="e">
        <v>#REF!</v>
      </c>
      <c r="Y13" s="149" t="e">
        <v>#REF!</v>
      </c>
      <c r="Z13" s="149" t="e">
        <v>#REF!</v>
      </c>
      <c r="AA13" s="149" t="e">
        <v>#REF!</v>
      </c>
    </row>
    <row r="14" spans="1:27" s="31" customFormat="1" ht="12.95" customHeight="1" x14ac:dyDescent="0.2">
      <c r="A14" s="102" t="s">
        <v>4</v>
      </c>
      <c r="C14" s="126" t="e">
        <v>#REF!</v>
      </c>
      <c r="D14" s="12" t="e">
        <v>#REF!</v>
      </c>
      <c r="E14" s="126" t="e">
        <v>#REF!</v>
      </c>
      <c r="F14" s="12" t="e">
        <v>#REF!</v>
      </c>
      <c r="G14" s="12" t="e">
        <v>#REF!</v>
      </c>
      <c r="H14" s="12"/>
      <c r="I14" s="67"/>
      <c r="J14" s="126" t="e">
        <v>#REF!</v>
      </c>
      <c r="K14" s="12" t="e">
        <v>#REF!</v>
      </c>
      <c r="L14" s="126" t="e">
        <v>#REF!</v>
      </c>
      <c r="M14" s="12" t="e">
        <v>#REF!</v>
      </c>
      <c r="N14" s="12" t="e">
        <v>#REF!</v>
      </c>
      <c r="O14" s="12"/>
      <c r="P14" s="149" t="e">
        <v>#REF!</v>
      </c>
      <c r="Q14" s="149" t="e">
        <v>#REF!</v>
      </c>
      <c r="R14" s="149" t="e">
        <v>#REF!</v>
      </c>
      <c r="S14" s="149" t="e">
        <v>#REF!</v>
      </c>
      <c r="T14" s="149" t="e">
        <v>#REF!</v>
      </c>
      <c r="U14" s="149" t="e">
        <v>#REF!</v>
      </c>
      <c r="V14" s="149" t="e">
        <v>#REF!</v>
      </c>
      <c r="W14" s="149" t="e">
        <v>#REF!</v>
      </c>
      <c r="X14" s="149" t="e">
        <v>#REF!</v>
      </c>
      <c r="Y14" s="149" t="e">
        <v>#REF!</v>
      </c>
      <c r="Z14" s="149" t="e">
        <v>#REF!</v>
      </c>
      <c r="AA14" s="149" t="e">
        <v>#REF!</v>
      </c>
    </row>
    <row r="15" spans="1:27" s="31" customFormat="1" ht="12.95" customHeight="1" x14ac:dyDescent="0.2">
      <c r="A15" s="103" t="s">
        <v>14</v>
      </c>
      <c r="B15" s="41"/>
      <c r="C15" s="134" t="e">
        <v>#REF!</v>
      </c>
      <c r="D15" s="21" t="e">
        <v>#REF!</v>
      </c>
      <c r="E15" s="134" t="e">
        <v>#REF!</v>
      </c>
      <c r="F15" s="21" t="e">
        <v>#REF!</v>
      </c>
      <c r="G15" s="21" t="e">
        <v>#REF!</v>
      </c>
      <c r="H15" s="148"/>
      <c r="I15" s="67"/>
      <c r="J15" s="134" t="e">
        <v>#REF!</v>
      </c>
      <c r="K15" s="21" t="e">
        <v>#REF!</v>
      </c>
      <c r="L15" s="134" t="e">
        <v>#REF!</v>
      </c>
      <c r="M15" s="21" t="e">
        <v>#REF!</v>
      </c>
      <c r="N15" s="21" t="e">
        <v>#REF!</v>
      </c>
      <c r="O15" s="148"/>
      <c r="P15" s="149" t="e">
        <v>#REF!</v>
      </c>
      <c r="Q15" s="149" t="e">
        <v>#REF!</v>
      </c>
      <c r="R15" s="149" t="e">
        <v>#REF!</v>
      </c>
      <c r="S15" s="149" t="e">
        <v>#REF!</v>
      </c>
      <c r="T15" s="149" t="e">
        <v>#REF!</v>
      </c>
      <c r="U15" s="149" t="e">
        <v>#REF!</v>
      </c>
      <c r="V15" s="149" t="e">
        <v>#REF!</v>
      </c>
      <c r="W15" s="149" t="e">
        <v>#REF!</v>
      </c>
      <c r="X15" s="149" t="e">
        <v>#REF!</v>
      </c>
      <c r="Y15" s="149" t="e">
        <v>#REF!</v>
      </c>
      <c r="Z15" s="149" t="e">
        <v>#REF!</v>
      </c>
      <c r="AA15" s="149" t="e">
        <v>#REF!</v>
      </c>
    </row>
    <row r="16" spans="1:27" s="31" customFormat="1" ht="12.95" customHeight="1" x14ac:dyDescent="0.2">
      <c r="A16" s="104" t="s">
        <v>18</v>
      </c>
      <c r="B16" s="41"/>
      <c r="C16" s="126" t="e">
        <v>#REF!</v>
      </c>
      <c r="D16" s="12" t="e">
        <v>#REF!</v>
      </c>
      <c r="E16" s="126" t="e">
        <v>#REF!</v>
      </c>
      <c r="F16" s="12" t="e">
        <v>#REF!</v>
      </c>
      <c r="G16" s="12" t="e">
        <v>#REF!</v>
      </c>
      <c r="H16" s="12" t="e">
        <v>#REF!</v>
      </c>
      <c r="I16" s="29"/>
      <c r="J16" s="126" t="e">
        <v>#REF!</v>
      </c>
      <c r="K16" s="12" t="e">
        <v>#REF!</v>
      </c>
      <c r="L16" s="126" t="e">
        <v>#REF!</v>
      </c>
      <c r="M16" s="12" t="e">
        <v>#REF!</v>
      </c>
      <c r="N16" s="12" t="e">
        <v>#REF!</v>
      </c>
      <c r="O16" s="12" t="e">
        <v>#REF!</v>
      </c>
      <c r="P16" s="149" t="e">
        <v>#REF!</v>
      </c>
      <c r="Q16" s="149" t="e">
        <v>#REF!</v>
      </c>
      <c r="R16" s="149" t="e">
        <v>#REF!</v>
      </c>
      <c r="S16" s="149" t="e">
        <v>#REF!</v>
      </c>
      <c r="T16" s="149" t="e">
        <v>#REF!</v>
      </c>
      <c r="U16" s="149" t="e">
        <v>#REF!</v>
      </c>
      <c r="V16" s="149" t="e">
        <v>#REF!</v>
      </c>
      <c r="W16" s="149" t="e">
        <v>#REF!</v>
      </c>
      <c r="X16" s="149" t="e">
        <v>#REF!</v>
      </c>
      <c r="Y16" s="149" t="e">
        <v>#REF!</v>
      </c>
      <c r="Z16" s="149" t="e">
        <v>#REF!</v>
      </c>
      <c r="AA16" s="149" t="e">
        <v>#REF!</v>
      </c>
    </row>
    <row r="17" spans="1:27" s="31" customFormat="1" ht="12.95" customHeight="1" thickBot="1" x14ac:dyDescent="0.25">
      <c r="A17" s="105" t="s">
        <v>5</v>
      </c>
      <c r="B17" s="59"/>
      <c r="C17" s="129" t="e">
        <v>#REF!</v>
      </c>
      <c r="D17" s="83" t="e">
        <v>#REF!</v>
      </c>
      <c r="E17" s="129" t="e">
        <v>#REF!</v>
      </c>
      <c r="F17" s="116" t="e">
        <v>#REF!</v>
      </c>
      <c r="G17" s="84" t="e">
        <v>#REF!</v>
      </c>
      <c r="H17" s="84"/>
      <c r="I17" s="62"/>
      <c r="J17" s="129" t="e">
        <v>#REF!</v>
      </c>
      <c r="K17" s="83" t="e">
        <v>#REF!</v>
      </c>
      <c r="L17" s="129" t="e">
        <v>#REF!</v>
      </c>
      <c r="M17" s="116" t="e">
        <v>#REF!</v>
      </c>
      <c r="N17" s="84" t="e">
        <v>#REF!</v>
      </c>
      <c r="O17" s="84"/>
      <c r="P17" s="149" t="e">
        <v>#REF!</v>
      </c>
      <c r="Q17" s="149" t="e">
        <v>#REF!</v>
      </c>
      <c r="R17" s="149" t="e">
        <v>#REF!</v>
      </c>
      <c r="S17" s="149" t="e">
        <v>#REF!</v>
      </c>
      <c r="T17" s="149" t="e">
        <v>#REF!</v>
      </c>
      <c r="U17" s="149" t="e">
        <v>#REF!</v>
      </c>
      <c r="V17" s="149" t="e">
        <v>#REF!</v>
      </c>
      <c r="W17" s="149" t="e">
        <v>#REF!</v>
      </c>
      <c r="X17" s="149" t="e">
        <v>#REF!</v>
      </c>
      <c r="Y17" s="149" t="e">
        <v>#REF!</v>
      </c>
      <c r="Z17" s="149" t="e">
        <v>#REF!</v>
      </c>
      <c r="AA17" s="149" t="e">
        <v>#REF!</v>
      </c>
    </row>
    <row r="18" spans="1:27" s="31" customFormat="1" ht="11.1" customHeight="1" x14ac:dyDescent="0.2">
      <c r="A18" s="106"/>
      <c r="B18" s="41"/>
      <c r="C18" s="85"/>
      <c r="D18" s="18"/>
      <c r="E18" s="85"/>
      <c r="F18" s="19"/>
      <c r="G18" s="86"/>
      <c r="H18" s="86"/>
      <c r="I18" s="41"/>
      <c r="J18" s="77"/>
      <c r="K18" s="57"/>
      <c r="L18" s="77"/>
      <c r="M18" s="78"/>
      <c r="N18" s="79"/>
      <c r="O18" s="79"/>
      <c r="P18" s="149" t="e">
        <v>#REF!</v>
      </c>
      <c r="Q18" s="149" t="e">
        <v>#REF!</v>
      </c>
      <c r="R18" s="149" t="e">
        <v>#REF!</v>
      </c>
      <c r="S18" s="149" t="e">
        <v>#REF!</v>
      </c>
      <c r="T18" s="149" t="e">
        <v>#REF!</v>
      </c>
      <c r="U18" s="149" t="e">
        <v>#REF!</v>
      </c>
      <c r="V18" s="149" t="e">
        <v>#REF!</v>
      </c>
      <c r="W18" s="149" t="e">
        <v>#REF!</v>
      </c>
      <c r="X18" s="149" t="e">
        <v>#REF!</v>
      </c>
      <c r="Y18" s="149" t="e">
        <v>#REF!</v>
      </c>
      <c r="Z18" s="149" t="e">
        <v>#REF!</v>
      </c>
      <c r="AA18" s="149" t="e">
        <v>#REF!</v>
      </c>
    </row>
    <row r="19" spans="1:27" s="31" customFormat="1" ht="15" customHeight="1" x14ac:dyDescent="0.2">
      <c r="A19" s="73" t="s">
        <v>12</v>
      </c>
      <c r="B19" s="25"/>
      <c r="C19" s="75"/>
      <c r="D19" s="75"/>
      <c r="E19" s="75"/>
      <c r="F19" s="58"/>
      <c r="G19" s="58"/>
      <c r="H19" s="58"/>
      <c r="I19" s="45"/>
      <c r="J19" s="80"/>
      <c r="K19" s="80"/>
      <c r="L19" s="81"/>
      <c r="M19" s="82"/>
      <c r="N19" s="82"/>
      <c r="O19" s="82"/>
      <c r="P19" s="149" t="e">
        <v>#REF!</v>
      </c>
      <c r="Q19" s="149" t="e">
        <v>#REF!</v>
      </c>
      <c r="R19" s="149" t="e">
        <v>#REF!</v>
      </c>
      <c r="S19" s="149" t="e">
        <v>#REF!</v>
      </c>
      <c r="T19" s="149" t="e">
        <v>#REF!</v>
      </c>
      <c r="U19" s="149" t="e">
        <v>#REF!</v>
      </c>
      <c r="V19" s="149" t="e">
        <v>#REF!</v>
      </c>
      <c r="W19" s="149" t="e">
        <v>#REF!</v>
      </c>
      <c r="X19" s="149" t="e">
        <v>#REF!</v>
      </c>
      <c r="Y19" s="149" t="e">
        <v>#REF!</v>
      </c>
      <c r="Z19" s="149" t="e">
        <v>#REF!</v>
      </c>
      <c r="AA19" s="149" t="e">
        <v>#REF!</v>
      </c>
    </row>
    <row r="20" spans="1:27" s="31" customFormat="1" ht="12.95" customHeight="1" x14ac:dyDescent="0.2">
      <c r="A20" s="115" t="s">
        <v>13</v>
      </c>
      <c r="B20" s="63"/>
      <c r="C20" s="140" t="e">
        <v>#REF!</v>
      </c>
      <c r="D20" s="141"/>
      <c r="E20" s="140" t="e">
        <v>#REF!</v>
      </c>
      <c r="F20" s="88"/>
      <c r="G20" s="142" t="e">
        <v>#REF!</v>
      </c>
      <c r="H20" s="142"/>
      <c r="I20" s="64"/>
      <c r="J20" s="90" t="e">
        <v>#REF!</v>
      </c>
      <c r="K20" s="110"/>
      <c r="L20" s="90" t="e">
        <v>#REF!</v>
      </c>
      <c r="M20" s="87"/>
      <c r="N20" s="92" t="e">
        <v>#REF!</v>
      </c>
      <c r="O20" s="111"/>
      <c r="P20" s="149" t="e">
        <v>#REF!</v>
      </c>
      <c r="Q20" s="149" t="e">
        <v>#REF!</v>
      </c>
      <c r="R20" s="149" t="e">
        <v>#REF!</v>
      </c>
      <c r="S20" s="149" t="e">
        <v>#REF!</v>
      </c>
      <c r="T20" s="149" t="e">
        <v>#REF!</v>
      </c>
      <c r="U20" s="149" t="e">
        <v>#REF!</v>
      </c>
      <c r="V20" s="149" t="e">
        <v>#REF!</v>
      </c>
      <c r="W20" s="149" t="e">
        <v>#REF!</v>
      </c>
      <c r="X20" s="149" t="e">
        <v>#REF!</v>
      </c>
      <c r="Y20" s="149" t="e">
        <v>#REF!</v>
      </c>
      <c r="Z20" s="149" t="e">
        <v>#REF!</v>
      </c>
      <c r="AA20" s="149" t="e">
        <v>#REF!</v>
      </c>
    </row>
    <row r="21" spans="1:27" s="31" customFormat="1" ht="12.95" customHeight="1" x14ac:dyDescent="0.2">
      <c r="A21" s="48" t="s">
        <v>16</v>
      </c>
      <c r="B21" s="65"/>
      <c r="C21" s="117"/>
      <c r="D21" s="88"/>
      <c r="E21" s="117"/>
      <c r="F21" s="88"/>
      <c r="G21" s="89">
        <v>13.537117903930129</v>
      </c>
      <c r="H21" s="89"/>
      <c r="I21" s="42"/>
      <c r="J21" s="118"/>
      <c r="K21" s="118"/>
      <c r="L21" s="118"/>
      <c r="M21" s="118"/>
      <c r="N21" s="118"/>
      <c r="O21" s="118"/>
      <c r="P21" s="149" t="e">
        <v>#REF!</v>
      </c>
      <c r="Q21" s="149" t="e">
        <v>#REF!</v>
      </c>
      <c r="R21" s="149" t="e">
        <v>#REF!</v>
      </c>
      <c r="S21" s="149" t="e">
        <v>#REF!</v>
      </c>
      <c r="T21" s="149" t="e">
        <v>#REF!</v>
      </c>
      <c r="U21" s="149" t="e">
        <v>#REF!</v>
      </c>
      <c r="V21" s="149" t="e">
        <v>#REF!</v>
      </c>
      <c r="W21" s="149" t="e">
        <v>#REF!</v>
      </c>
      <c r="X21" s="149" t="e">
        <v>#REF!</v>
      </c>
      <c r="Y21" s="149" t="e">
        <v>#REF!</v>
      </c>
      <c r="Z21" s="149" t="e">
        <v>#REF!</v>
      </c>
      <c r="AA21" s="149" t="e">
        <v>#REF!</v>
      </c>
    </row>
    <row r="22" spans="1:27" s="31" customFormat="1" ht="12.95" customHeight="1" x14ac:dyDescent="0.2">
      <c r="A22" s="112" t="s">
        <v>22</v>
      </c>
      <c r="B22" s="65"/>
      <c r="C22" s="90" t="e">
        <v>#REF!</v>
      </c>
      <c r="D22" s="91"/>
      <c r="E22" s="90" t="e">
        <v>#REF!</v>
      </c>
      <c r="F22" s="91"/>
      <c r="G22" s="92" t="e">
        <v>#REF!</v>
      </c>
      <c r="H22" s="92"/>
      <c r="I22" s="42"/>
      <c r="J22" s="136"/>
      <c r="K22" s="88"/>
      <c r="L22" s="136"/>
      <c r="M22" s="88"/>
      <c r="N22" s="94"/>
      <c r="O22" s="94"/>
      <c r="P22" s="149" t="e">
        <v>#REF!</v>
      </c>
      <c r="Q22" s="149" t="e">
        <v>#REF!</v>
      </c>
      <c r="R22" s="149" t="e">
        <v>#REF!</v>
      </c>
      <c r="S22" s="149" t="e">
        <v>#REF!</v>
      </c>
      <c r="T22" s="149" t="e">
        <v>#REF!</v>
      </c>
      <c r="U22" s="149" t="e">
        <v>#REF!</v>
      </c>
      <c r="V22" s="149" t="e">
        <v>#REF!</v>
      </c>
      <c r="W22" s="149" t="e">
        <v>#REF!</v>
      </c>
      <c r="X22" s="149" t="e">
        <v>#REF!</v>
      </c>
      <c r="Y22" s="149" t="e">
        <v>#REF!</v>
      </c>
      <c r="Z22" s="149" t="e">
        <v>#REF!</v>
      </c>
      <c r="AA22" s="149" t="e">
        <v>#REF!</v>
      </c>
    </row>
    <row r="23" spans="1:27" s="31" customFormat="1" x14ac:dyDescent="0.2">
      <c r="A23" s="113" t="s">
        <v>20</v>
      </c>
      <c r="B23" s="65"/>
      <c r="C23" s="131" t="e">
        <v>#REF!</v>
      </c>
      <c r="D23" s="93"/>
      <c r="E23" s="131" t="e">
        <v>#REF!</v>
      </c>
      <c r="F23" s="93"/>
      <c r="G23" s="94" t="e">
        <v>#REF!</v>
      </c>
      <c r="H23" s="94"/>
      <c r="I23" s="42"/>
      <c r="J23" s="131"/>
      <c r="K23" s="93"/>
      <c r="L23" s="131"/>
      <c r="M23" s="93"/>
      <c r="N23" s="94"/>
      <c r="O23" s="94"/>
      <c r="P23" s="149" t="e">
        <v>#REF!</v>
      </c>
      <c r="Q23" s="149" t="e">
        <v>#REF!</v>
      </c>
      <c r="R23" s="149" t="e">
        <v>#REF!</v>
      </c>
      <c r="S23" s="149" t="e">
        <v>#REF!</v>
      </c>
      <c r="T23" s="149" t="e">
        <v>#REF!</v>
      </c>
      <c r="U23" s="149" t="e">
        <v>#REF!</v>
      </c>
      <c r="V23" s="149" t="e">
        <v>#REF!</v>
      </c>
      <c r="W23" s="149" t="e">
        <v>#REF!</v>
      </c>
      <c r="X23" s="149" t="e">
        <v>#REF!</v>
      </c>
      <c r="Y23" s="149" t="e">
        <v>#REF!</v>
      </c>
      <c r="Z23" s="149" t="e">
        <v>#REF!</v>
      </c>
      <c r="AA23" s="149" t="e">
        <v>#REF!</v>
      </c>
    </row>
    <row r="24" spans="1:27" s="31" customFormat="1" ht="12.95" customHeight="1" x14ac:dyDescent="0.2">
      <c r="A24" s="112" t="s">
        <v>21</v>
      </c>
      <c r="B24" s="65"/>
      <c r="C24" s="90" t="e">
        <v>#REF!</v>
      </c>
      <c r="D24" s="91"/>
      <c r="E24" s="90" t="e">
        <v>#REF!</v>
      </c>
      <c r="F24" s="91"/>
      <c r="G24" s="92" t="e">
        <v>#REF!</v>
      </c>
      <c r="H24" s="92"/>
      <c r="I24" s="64"/>
      <c r="J24" s="136"/>
      <c r="K24" s="88"/>
      <c r="L24" s="136"/>
      <c r="M24" s="88"/>
      <c r="N24" s="94"/>
      <c r="O24" s="94"/>
      <c r="P24" s="149" t="e">
        <v>#REF!</v>
      </c>
      <c r="Q24" s="149" t="e">
        <v>#REF!</v>
      </c>
      <c r="R24" s="149" t="e">
        <v>#REF!</v>
      </c>
      <c r="S24" s="149" t="e">
        <v>#REF!</v>
      </c>
      <c r="T24" s="149" t="e">
        <v>#REF!</v>
      </c>
      <c r="U24" s="149" t="e">
        <v>#REF!</v>
      </c>
      <c r="V24" s="149" t="e">
        <v>#REF!</v>
      </c>
      <c r="W24" s="149" t="e">
        <v>#REF!</v>
      </c>
      <c r="X24" s="149" t="e">
        <v>#REF!</v>
      </c>
      <c r="Y24" s="149" t="e">
        <v>#REF!</v>
      </c>
      <c r="Z24" s="149" t="e">
        <v>#REF!</v>
      </c>
      <c r="AA24" s="149" t="e">
        <v>#REF!</v>
      </c>
    </row>
    <row r="25" spans="1:27" s="31" customFormat="1" ht="12.95" customHeight="1" x14ac:dyDescent="0.2">
      <c r="A25" s="48"/>
      <c r="B25" s="65"/>
      <c r="C25" s="131"/>
      <c r="D25" s="95"/>
      <c r="E25" s="131"/>
      <c r="F25" s="96"/>
      <c r="G25" s="47"/>
      <c r="H25" s="47"/>
      <c r="I25" s="64"/>
      <c r="J25" s="118"/>
      <c r="K25" s="118"/>
      <c r="L25" s="118"/>
      <c r="M25" s="118"/>
      <c r="N25" s="118"/>
      <c r="O25" s="118"/>
      <c r="P25" s="149" t="e">
        <v>#REF!</v>
      </c>
      <c r="Q25" s="149" t="e">
        <v>#REF!</v>
      </c>
      <c r="R25" s="149" t="e">
        <v>#REF!</v>
      </c>
      <c r="S25" s="149" t="e">
        <v>#REF!</v>
      </c>
      <c r="T25" s="149" t="e">
        <v>#REF!</v>
      </c>
      <c r="U25" s="149" t="e">
        <v>#REF!</v>
      </c>
      <c r="V25" s="149" t="e">
        <v>#REF!</v>
      </c>
      <c r="W25" s="149" t="e">
        <v>#REF!</v>
      </c>
      <c r="X25" s="149" t="e">
        <v>#REF!</v>
      </c>
      <c r="Y25" s="149" t="e">
        <v>#REF!</v>
      </c>
      <c r="Z25" s="149" t="e">
        <v>#REF!</v>
      </c>
      <c r="AA25" s="149" t="e">
        <v>#REF!</v>
      </c>
    </row>
    <row r="26" spans="1:27" s="31" customFormat="1" ht="12.95" customHeight="1" x14ac:dyDescent="0.2">
      <c r="A26" s="107" t="s">
        <v>31</v>
      </c>
      <c r="B26" s="63"/>
      <c r="C26" s="135"/>
      <c r="D26" s="95"/>
      <c r="E26" s="135"/>
      <c r="F26" s="95"/>
      <c r="G26" s="93"/>
      <c r="H26" s="93"/>
      <c r="I26" s="64"/>
      <c r="J26" s="118"/>
      <c r="K26" s="118"/>
      <c r="L26" s="118"/>
      <c r="M26" s="118"/>
      <c r="N26" s="118"/>
      <c r="O26" s="118"/>
      <c r="P26" s="149" t="e">
        <v>#REF!</v>
      </c>
      <c r="Q26" s="149" t="e">
        <v>#REF!</v>
      </c>
      <c r="R26" s="149" t="e">
        <v>#REF!</v>
      </c>
      <c r="S26" s="149" t="e">
        <v>#REF!</v>
      </c>
      <c r="T26" s="149" t="e">
        <v>#REF!</v>
      </c>
      <c r="U26" s="149" t="e">
        <v>#REF!</v>
      </c>
      <c r="V26" s="149" t="e">
        <v>#REF!</v>
      </c>
      <c r="W26" s="149" t="e">
        <v>#REF!</v>
      </c>
      <c r="X26" s="149" t="e">
        <v>#REF!</v>
      </c>
      <c r="Y26" s="149" t="e">
        <v>#REF!</v>
      </c>
      <c r="Z26" s="149" t="e">
        <v>#REF!</v>
      </c>
      <c r="AA26" s="149" t="e">
        <v>#REF!</v>
      </c>
    </row>
    <row r="27" spans="1:27" s="31" customFormat="1" ht="12.95" customHeight="1" x14ac:dyDescent="0.2">
      <c r="A27" s="112" t="s">
        <v>25</v>
      </c>
      <c r="B27" s="63"/>
      <c r="C27" s="14" t="e">
        <v>#REF!</v>
      </c>
      <c r="D27" s="12"/>
      <c r="E27" s="14" t="e">
        <v>#REF!</v>
      </c>
      <c r="F27" s="12"/>
      <c r="G27" s="12" t="e">
        <v>#REF!</v>
      </c>
      <c r="H27" s="12"/>
      <c r="I27" s="64"/>
      <c r="J27" s="14" t="e">
        <v>#REF!</v>
      </c>
      <c r="K27" s="12"/>
      <c r="L27" s="14" t="e">
        <v>#REF!</v>
      </c>
      <c r="M27" s="12"/>
      <c r="N27" s="12" t="e">
        <v>#REF!</v>
      </c>
      <c r="O27" s="12"/>
      <c r="P27" s="149" t="e">
        <v>#REF!</v>
      </c>
      <c r="Q27" s="149" t="e">
        <v>#REF!</v>
      </c>
      <c r="R27" s="149" t="e">
        <v>#REF!</v>
      </c>
      <c r="S27" s="149" t="e">
        <v>#REF!</v>
      </c>
      <c r="T27" s="149" t="e">
        <v>#REF!</v>
      </c>
      <c r="U27" s="149" t="e">
        <v>#REF!</v>
      </c>
      <c r="V27" s="149" t="e">
        <v>#REF!</v>
      </c>
      <c r="W27" s="149" t="e">
        <v>#REF!</v>
      </c>
      <c r="X27" s="149" t="e">
        <v>#REF!</v>
      </c>
      <c r="Y27" s="149" t="e">
        <v>#REF!</v>
      </c>
      <c r="Z27" s="149" t="e">
        <v>#REF!</v>
      </c>
      <c r="AA27" s="149" t="e">
        <v>#REF!</v>
      </c>
    </row>
    <row r="28" spans="1:27" s="31" customFormat="1" ht="12.95" customHeight="1" x14ac:dyDescent="0.2">
      <c r="A28" s="113" t="s">
        <v>27</v>
      </c>
      <c r="B28" s="65"/>
      <c r="C28" s="132" t="e">
        <v>#REF!</v>
      </c>
      <c r="D28" s="47"/>
      <c r="E28" s="132" t="e">
        <v>#REF!</v>
      </c>
      <c r="F28" s="47"/>
      <c r="G28" s="47" t="e">
        <v>#REF!</v>
      </c>
      <c r="H28" s="47"/>
      <c r="I28" s="64"/>
      <c r="J28" s="132" t="e">
        <v>#REF!</v>
      </c>
      <c r="K28" s="47"/>
      <c r="L28" s="132" t="e">
        <v>#REF!</v>
      </c>
      <c r="M28" s="47"/>
      <c r="N28" s="47" t="e">
        <v>#REF!</v>
      </c>
      <c r="O28" s="47"/>
      <c r="P28" s="149" t="e">
        <v>#REF!</v>
      </c>
      <c r="Q28" s="149" t="e">
        <v>#REF!</v>
      </c>
      <c r="R28" s="149" t="e">
        <v>#REF!</v>
      </c>
      <c r="S28" s="149" t="e">
        <v>#REF!</v>
      </c>
      <c r="T28" s="149" t="e">
        <v>#REF!</v>
      </c>
      <c r="U28" s="149" t="e">
        <v>#REF!</v>
      </c>
      <c r="V28" s="149" t="e">
        <v>#REF!</v>
      </c>
      <c r="W28" s="149" t="e">
        <v>#REF!</v>
      </c>
      <c r="X28" s="149" t="e">
        <v>#REF!</v>
      </c>
      <c r="Y28" s="149" t="e">
        <v>#REF!</v>
      </c>
      <c r="Z28" s="149" t="e">
        <v>#REF!</v>
      </c>
      <c r="AA28" s="149" t="e">
        <v>#REF!</v>
      </c>
    </row>
    <row r="29" spans="1:27" s="31" customFormat="1" ht="12.95" customHeight="1" thickBot="1" x14ac:dyDescent="0.25">
      <c r="A29" s="114" t="s">
        <v>26</v>
      </c>
      <c r="B29" s="74"/>
      <c r="C29" s="133" t="e">
        <v>#REF!</v>
      </c>
      <c r="D29" s="24"/>
      <c r="E29" s="133" t="e">
        <v>#REF!</v>
      </c>
      <c r="F29" s="24"/>
      <c r="G29" s="24" t="e">
        <v>#REF!</v>
      </c>
      <c r="H29" s="12"/>
      <c r="I29" s="64"/>
      <c r="J29" s="133" t="e">
        <v>#REF!</v>
      </c>
      <c r="K29" s="24"/>
      <c r="L29" s="133" t="e">
        <v>#REF!</v>
      </c>
      <c r="M29" s="24"/>
      <c r="N29" s="24" t="e">
        <v>#REF!</v>
      </c>
      <c r="O29" s="12"/>
      <c r="P29" s="149" t="e">
        <v>#REF!</v>
      </c>
      <c r="Q29" s="149" t="e">
        <v>#REF!</v>
      </c>
      <c r="R29" s="149" t="e">
        <v>#REF!</v>
      </c>
      <c r="S29" s="149" t="e">
        <v>#REF!</v>
      </c>
      <c r="T29" s="149" t="e">
        <v>#REF!</v>
      </c>
      <c r="U29" s="149" t="e">
        <v>#REF!</v>
      </c>
      <c r="V29" s="149" t="e">
        <v>#REF!</v>
      </c>
      <c r="W29" s="149" t="e">
        <v>#REF!</v>
      </c>
      <c r="X29" s="149" t="e">
        <v>#REF!</v>
      </c>
      <c r="Y29" s="149" t="e">
        <v>#REF!</v>
      </c>
      <c r="Z29" s="149" t="e">
        <v>#REF!</v>
      </c>
      <c r="AA29" s="149" t="e">
        <v>#REF!</v>
      </c>
    </row>
    <row r="30" spans="1:27" s="43" customFormat="1" ht="11.1" customHeight="1" x14ac:dyDescent="0.2">
      <c r="A30" s="48"/>
      <c r="B30" s="31"/>
      <c r="C30" s="30"/>
      <c r="D30" s="30"/>
      <c r="E30" s="45"/>
      <c r="F30" s="45"/>
      <c r="G30" s="45"/>
      <c r="H30" s="45"/>
      <c r="I30" s="45"/>
      <c r="J30" s="118"/>
      <c r="K30" s="118"/>
      <c r="L30" s="118"/>
      <c r="M30" s="118"/>
      <c r="N30" s="118"/>
      <c r="O30" s="118"/>
      <c r="P30" s="42"/>
      <c r="Q30" s="42"/>
      <c r="R30" s="42"/>
    </row>
    <row r="31" spans="1:27" s="31" customFormat="1" ht="11.1" customHeight="1" x14ac:dyDescent="0.2">
      <c r="A31" s="108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</row>
    <row r="32" spans="1:27" s="31" customFormat="1" ht="14.25" customHeight="1" x14ac:dyDescent="0.2">
      <c r="A32" s="712" t="s">
        <v>35</v>
      </c>
      <c r="B32" s="712"/>
      <c r="C32" s="712"/>
      <c r="D32" s="712"/>
      <c r="E32" s="712"/>
      <c r="F32" s="712"/>
      <c r="G32" s="712"/>
      <c r="H32" s="712"/>
      <c r="I32" s="712"/>
      <c r="J32" s="712"/>
      <c r="K32" s="712"/>
      <c r="L32" s="712"/>
      <c r="M32" s="712"/>
      <c r="N32" s="712"/>
      <c r="O32" s="146"/>
    </row>
    <row r="33" spans="1:19" s="31" customFormat="1" ht="11.1" customHeight="1" x14ac:dyDescent="0.2">
      <c r="A33" s="710" t="s">
        <v>32</v>
      </c>
      <c r="B33" s="710"/>
      <c r="C33" s="710"/>
      <c r="D33" s="710"/>
      <c r="E33" s="710"/>
      <c r="F33" s="710"/>
      <c r="G33" s="710"/>
      <c r="H33" s="710"/>
      <c r="I33" s="710"/>
      <c r="J33" s="710"/>
      <c r="K33" s="710"/>
      <c r="L33" s="710"/>
      <c r="M33" s="710"/>
      <c r="N33" s="710"/>
    </row>
    <row r="34" spans="1:19" s="31" customFormat="1" ht="11.1" customHeight="1" x14ac:dyDescent="0.2">
      <c r="A34" s="109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150" t="e">
        <f>+SUM(C10:C12)</f>
        <v>#REF!</v>
      </c>
      <c r="Q34" s="151"/>
      <c r="R34" s="150" t="e">
        <f>+SUM(E10:E12)</f>
        <v>#REF!</v>
      </c>
      <c r="S34" s="152" t="e">
        <f>+P34/R34-1</f>
        <v>#REF!</v>
      </c>
    </row>
    <row r="35" spans="1:19" s="31" customFormat="1" ht="11.1" customHeight="1" x14ac:dyDescent="0.2">
      <c r="A35" s="50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</row>
    <row r="36" spans="1:19" x14ac:dyDescent="0.2">
      <c r="J36" s="60"/>
      <c r="K36" s="36"/>
    </row>
    <row r="37" spans="1:19" x14ac:dyDescent="0.2">
      <c r="M37" s="61"/>
      <c r="N37" s="61"/>
      <c r="O37" s="61"/>
    </row>
  </sheetData>
  <mergeCells count="7">
    <mergeCell ref="A1:N1"/>
    <mergeCell ref="A2:N2"/>
    <mergeCell ref="A33:N33"/>
    <mergeCell ref="A3:O3"/>
    <mergeCell ref="A32:N32"/>
    <mergeCell ref="J5:N5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7"/>
  <sheetViews>
    <sheetView showGridLines="0" zoomScale="90" zoomScaleNormal="90" zoomScaleSheetLayoutView="100" workbookViewId="0">
      <selection activeCell="A4" sqref="A1:A1048576"/>
    </sheetView>
  </sheetViews>
  <sheetFormatPr baseColWidth="10" defaultColWidth="9.85546875" defaultRowHeight="15.75" x14ac:dyDescent="0.2"/>
  <cols>
    <col min="1" max="1" width="42" style="28" customWidth="1"/>
    <col min="2" max="2" width="1.7109375" style="28" customWidth="1"/>
    <col min="3" max="6" width="7.7109375" style="56" customWidth="1"/>
    <col min="7" max="7" width="11.140625" style="56" customWidth="1"/>
    <col min="8" max="8" width="12.5703125" style="56" customWidth="1"/>
    <col min="9" max="9" width="2.7109375" style="28" customWidth="1"/>
    <col min="10" max="13" width="8.7109375" style="28" customWidth="1"/>
    <col min="14" max="14" width="11.140625" style="28" customWidth="1"/>
    <col min="15" max="15" width="12.5703125" style="28" customWidth="1"/>
    <col min="16" max="16384" width="9.85546875" style="28"/>
  </cols>
  <sheetData>
    <row r="1" spans="1:16" s="3" customFormat="1" ht="12" customHeight="1" x14ac:dyDescent="0.2">
      <c r="A1" s="716" t="s">
        <v>76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</row>
    <row r="2" spans="1:16" s="3" customFormat="1" ht="15.75" customHeight="1" x14ac:dyDescent="0.3">
      <c r="A2" s="717" t="s">
        <v>89</v>
      </c>
      <c r="B2" s="717"/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674"/>
    </row>
    <row r="3" spans="1:16" s="3" customFormat="1" ht="11.1" customHeight="1" x14ac:dyDescent="0.2">
      <c r="A3" s="715" t="s">
        <v>91</v>
      </c>
      <c r="B3" s="715"/>
      <c r="C3" s="715"/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715"/>
      <c r="O3" s="715"/>
      <c r="P3" s="680"/>
    </row>
    <row r="4" spans="1:16" s="3" customFormat="1" ht="10.5" customHeight="1" x14ac:dyDescent="0.2">
      <c r="A4" s="5"/>
      <c r="B4" s="2"/>
      <c r="C4" s="4"/>
      <c r="D4" s="4"/>
      <c r="E4" s="4"/>
      <c r="F4" s="4"/>
      <c r="G4" s="4"/>
      <c r="H4" s="4"/>
      <c r="J4" s="668"/>
      <c r="K4" s="668"/>
      <c r="L4" s="669"/>
    </row>
    <row r="5" spans="1:16" s="3" customFormat="1" ht="15" customHeight="1" x14ac:dyDescent="0.3">
      <c r="A5" s="6"/>
      <c r="B5" s="7"/>
      <c r="C5" s="714" t="s">
        <v>202</v>
      </c>
      <c r="D5" s="714"/>
      <c r="E5" s="714"/>
      <c r="F5" s="714"/>
      <c r="G5" s="714"/>
      <c r="H5" s="714"/>
      <c r="J5" s="714" t="s">
        <v>205</v>
      </c>
      <c r="K5" s="714"/>
      <c r="L5" s="714"/>
      <c r="M5" s="714"/>
      <c r="N5" s="714"/>
      <c r="O5" s="714"/>
    </row>
    <row r="6" spans="1:16" s="3" customFormat="1" ht="30.95" customHeight="1" x14ac:dyDescent="0.2">
      <c r="A6" s="20"/>
      <c r="B6" s="8"/>
      <c r="C6" s="447">
        <v>2024</v>
      </c>
      <c r="D6" s="447" t="s">
        <v>82</v>
      </c>
      <c r="E6" s="447">
        <v>2023</v>
      </c>
      <c r="F6" s="447" t="s">
        <v>82</v>
      </c>
      <c r="G6" s="448" t="s">
        <v>135</v>
      </c>
      <c r="H6" s="448" t="s">
        <v>195</v>
      </c>
      <c r="J6" s="447">
        <v>2024</v>
      </c>
      <c r="K6" s="447" t="s">
        <v>82</v>
      </c>
      <c r="L6" s="447">
        <v>2023</v>
      </c>
      <c r="M6" s="447" t="s">
        <v>82</v>
      </c>
      <c r="N6" s="448" t="s">
        <v>135</v>
      </c>
      <c r="O6" s="448" t="s">
        <v>195</v>
      </c>
    </row>
    <row r="7" spans="1:16" s="3" customFormat="1" ht="15" customHeight="1" x14ac:dyDescent="0.2">
      <c r="A7" s="346" t="s">
        <v>116</v>
      </c>
      <c r="B7" s="63"/>
      <c r="C7" s="347">
        <v>6372.7954877592856</v>
      </c>
      <c r="D7" s="467"/>
      <c r="E7" s="347">
        <v>5933.0225684865254</v>
      </c>
      <c r="F7" s="467"/>
      <c r="G7" s="470">
        <v>7.4122913607076235E-2</v>
      </c>
      <c r="H7" s="273">
        <v>7.4123038073076186E-2</v>
      </c>
      <c r="J7" s="347">
        <v>12330.798731989342</v>
      </c>
      <c r="K7" s="467"/>
      <c r="L7" s="347">
        <v>11500.188392114749</v>
      </c>
      <c r="M7" s="467"/>
      <c r="N7" s="470">
        <v>7.2225802878508549E-2</v>
      </c>
      <c r="O7" s="273">
        <v>7.222581686814622E-2</v>
      </c>
    </row>
    <row r="8" spans="1:16" s="3" customFormat="1" ht="15" customHeight="1" x14ac:dyDescent="0.2">
      <c r="A8" s="471" t="s">
        <v>119</v>
      </c>
      <c r="B8" s="63"/>
      <c r="C8" s="473">
        <v>1095.8099139391697</v>
      </c>
      <c r="D8" s="472"/>
      <c r="E8" s="473">
        <v>1018.9355110239364</v>
      </c>
      <c r="F8" s="347"/>
      <c r="G8" s="474">
        <v>7.5445798172233403E-2</v>
      </c>
      <c r="H8" s="474">
        <v>7.5446467968206532E-2</v>
      </c>
      <c r="J8" s="473">
        <v>2104.4426008997134</v>
      </c>
      <c r="K8" s="472"/>
      <c r="L8" s="473">
        <v>1958.5285503244961</v>
      </c>
      <c r="M8" s="347"/>
      <c r="N8" s="474">
        <v>7.4501875681639573E-2</v>
      </c>
      <c r="O8" s="474">
        <v>7.4501875989390953E-2</v>
      </c>
    </row>
    <row r="9" spans="1:16" s="3" customFormat="1" ht="15" customHeight="1" thickBot="1" x14ac:dyDescent="0.25">
      <c r="A9" s="16" t="s">
        <v>64</v>
      </c>
      <c r="B9" s="63"/>
      <c r="C9" s="468">
        <v>61.892617554220259</v>
      </c>
      <c r="D9" s="348"/>
      <c r="E9" s="468">
        <v>58.311034395433595</v>
      </c>
      <c r="F9" s="469"/>
      <c r="G9" s="273">
        <v>6.1422048089531778E-2</v>
      </c>
      <c r="H9" s="273"/>
      <c r="J9" s="468">
        <v>61.768665753512209</v>
      </c>
      <c r="K9" s="348"/>
      <c r="L9" s="468">
        <v>58.700730458633636</v>
      </c>
      <c r="M9" s="469"/>
      <c r="N9" s="273">
        <v>5.2264005420521009E-2</v>
      </c>
      <c r="O9" s="273"/>
    </row>
    <row r="10" spans="1:16" s="3" customFormat="1" ht="15" customHeight="1" x14ac:dyDescent="0.2">
      <c r="A10" s="478" t="s">
        <v>93</v>
      </c>
      <c r="B10" s="63"/>
      <c r="C10" s="479">
        <v>69296.507900979428</v>
      </c>
      <c r="D10" s="480"/>
      <c r="E10" s="479">
        <v>61283.063630045464</v>
      </c>
      <c r="F10" s="480"/>
      <c r="G10" s="481">
        <v>0.13076115644788322</v>
      </c>
      <c r="H10" s="481"/>
      <c r="J10" s="479">
        <v>133359.24051566626</v>
      </c>
      <c r="K10" s="480"/>
      <c r="L10" s="479">
        <v>118285.05652813673</v>
      </c>
      <c r="M10" s="480"/>
      <c r="N10" s="481">
        <v>0.12743946217706537</v>
      </c>
      <c r="O10" s="481"/>
    </row>
    <row r="11" spans="1:16" s="3" customFormat="1" ht="15" customHeight="1" thickBot="1" x14ac:dyDescent="0.25">
      <c r="A11" s="451" t="s">
        <v>94</v>
      </c>
      <c r="B11" s="63"/>
      <c r="C11" s="450">
        <v>159.29522759593652</v>
      </c>
      <c r="D11" s="350"/>
      <c r="E11" s="450">
        <v>145.32438996212522</v>
      </c>
      <c r="F11" s="347"/>
      <c r="G11" s="273">
        <v>9.613553263462804E-2</v>
      </c>
      <c r="H11" s="347"/>
      <c r="J11" s="450">
        <v>325.82663931223249</v>
      </c>
      <c r="K11" s="350"/>
      <c r="L11" s="450">
        <v>355.88110145326698</v>
      </c>
      <c r="M11" s="347"/>
      <c r="N11" s="273">
        <v>-8.4450851754433898E-2</v>
      </c>
      <c r="O11" s="347"/>
    </row>
    <row r="12" spans="1:16" s="3" customFormat="1" ht="15" customHeight="1" thickBot="1" x14ac:dyDescent="0.25">
      <c r="A12" s="346" t="s">
        <v>120</v>
      </c>
      <c r="B12" s="63"/>
      <c r="C12" s="476">
        <v>69455.803128575353</v>
      </c>
      <c r="D12" s="452">
        <v>1</v>
      </c>
      <c r="E12" s="476">
        <v>61428.388020007587</v>
      </c>
      <c r="F12" s="452">
        <v>1</v>
      </c>
      <c r="G12" s="452">
        <v>0.13067924077631976</v>
      </c>
      <c r="H12" s="477">
        <v>0.17857702149663734</v>
      </c>
      <c r="J12" s="476">
        <v>133685.06715497849</v>
      </c>
      <c r="K12" s="452">
        <v>1</v>
      </c>
      <c r="L12" s="476">
        <v>118640.93762958999</v>
      </c>
      <c r="M12" s="452">
        <v>1</v>
      </c>
      <c r="N12" s="452">
        <v>0.12680386573105085</v>
      </c>
      <c r="O12" s="477">
        <v>0.17981314378893853</v>
      </c>
    </row>
    <row r="13" spans="1:16" s="3" customFormat="1" ht="15" customHeight="1" thickBot="1" x14ac:dyDescent="0.25">
      <c r="A13" s="455" t="s">
        <v>95</v>
      </c>
      <c r="B13" s="63"/>
      <c r="C13" s="453">
        <v>37494.500954104617</v>
      </c>
      <c r="D13" s="452">
        <v>0.53983251600583271</v>
      </c>
      <c r="E13" s="453">
        <v>34160.985128695378</v>
      </c>
      <c r="F13" s="452">
        <v>0.55611072062592537</v>
      </c>
      <c r="G13" s="452">
        <v>9.7582543736687288E-2</v>
      </c>
      <c r="H13" s="273"/>
      <c r="J13" s="453">
        <v>73124.492963819052</v>
      </c>
      <c r="K13" s="452">
        <v>0.54699073366995621</v>
      </c>
      <c r="L13" s="453">
        <v>65983.889676634324</v>
      </c>
      <c r="M13" s="452">
        <v>0.55616460047410665</v>
      </c>
      <c r="N13" s="452">
        <v>0.10821737430422051</v>
      </c>
      <c r="O13" s="273"/>
    </row>
    <row r="14" spans="1:16" s="48" customFormat="1" ht="15" customHeight="1" thickBot="1" x14ac:dyDescent="0.25">
      <c r="A14" s="491" t="s">
        <v>2</v>
      </c>
      <c r="B14" s="492"/>
      <c r="C14" s="475">
        <v>31961.302174470737</v>
      </c>
      <c r="D14" s="452">
        <v>0.46016748399416735</v>
      </c>
      <c r="E14" s="475">
        <v>27267.402891312213</v>
      </c>
      <c r="F14" s="452">
        <v>0.44388927937407474</v>
      </c>
      <c r="G14" s="477">
        <v>0.1721432474470852</v>
      </c>
      <c r="H14" s="529">
        <v>0.21953419967570853</v>
      </c>
      <c r="J14" s="475">
        <v>60560.574191159445</v>
      </c>
      <c r="K14" s="452">
        <v>0.45300926633004385</v>
      </c>
      <c r="L14" s="475">
        <v>52657.047952955669</v>
      </c>
      <c r="M14" s="452">
        <v>0.4438353995258934</v>
      </c>
      <c r="N14" s="477">
        <v>0.15009436619509819</v>
      </c>
      <c r="O14" s="529">
        <v>0.20443222355882806</v>
      </c>
    </row>
    <row r="15" spans="1:16" s="3" customFormat="1" ht="15" customHeight="1" x14ac:dyDescent="0.2">
      <c r="A15" s="478" t="s">
        <v>96</v>
      </c>
      <c r="B15" s="63"/>
      <c r="C15" s="479">
        <v>21620.579089053728</v>
      </c>
      <c r="D15" s="481">
        <v>0.31128542346605792</v>
      </c>
      <c r="E15" s="479">
        <v>18795.615140322665</v>
      </c>
      <c r="F15" s="481">
        <v>0.30597604375033938</v>
      </c>
      <c r="G15" s="481">
        <v>0.15029909516877704</v>
      </c>
      <c r="H15" s="481"/>
      <c r="J15" s="479">
        <v>41437.923482686987</v>
      </c>
      <c r="K15" s="481">
        <v>0.30996673274397063</v>
      </c>
      <c r="L15" s="479">
        <v>36571.101781930818</v>
      </c>
      <c r="M15" s="481">
        <v>0.30825027610713773</v>
      </c>
      <c r="N15" s="481">
        <v>0.13307834502160909</v>
      </c>
      <c r="O15" s="481"/>
    </row>
    <row r="16" spans="1:16" s="3" customFormat="1" ht="15" customHeight="1" x14ac:dyDescent="0.2">
      <c r="A16" s="482" t="s">
        <v>97</v>
      </c>
      <c r="B16" s="63"/>
      <c r="C16" s="483">
        <v>672.49274549548534</v>
      </c>
      <c r="D16" s="474">
        <v>9.6823118472991899E-3</v>
      </c>
      <c r="E16" s="483">
        <v>-46.361128598964001</v>
      </c>
      <c r="F16" s="474" t="s">
        <v>65</v>
      </c>
      <c r="G16" s="474" t="s">
        <v>65</v>
      </c>
      <c r="H16" s="474"/>
      <c r="J16" s="483">
        <v>863.91882523854565</v>
      </c>
      <c r="K16" s="474">
        <v>6.4623435034596756E-3</v>
      </c>
      <c r="L16" s="483">
        <v>-77.988254452329613</v>
      </c>
      <c r="M16" s="474" t="s">
        <v>65</v>
      </c>
      <c r="N16" s="474" t="s">
        <v>65</v>
      </c>
      <c r="O16" s="474"/>
    </row>
    <row r="17" spans="1:15" s="3" customFormat="1" ht="15" customHeight="1" thickBot="1" x14ac:dyDescent="0.25">
      <c r="A17" s="272" t="s">
        <v>121</v>
      </c>
      <c r="B17" s="63"/>
      <c r="C17" s="333">
        <v>-77.751425632113992</v>
      </c>
      <c r="D17" s="457" t="s">
        <v>65</v>
      </c>
      <c r="E17" s="333">
        <v>-43.887359173840203</v>
      </c>
      <c r="F17" s="273" t="s">
        <v>65</v>
      </c>
      <c r="G17" s="457">
        <v>0.77161321837881358</v>
      </c>
      <c r="H17" s="457"/>
      <c r="J17" s="333">
        <v>-121.5021861307583</v>
      </c>
      <c r="K17" s="457" t="s">
        <v>65</v>
      </c>
      <c r="L17" s="333">
        <v>-104.6457441239276</v>
      </c>
      <c r="M17" s="273" t="s">
        <v>65</v>
      </c>
      <c r="N17" s="457">
        <v>0.16108100857755203</v>
      </c>
      <c r="O17" s="457"/>
    </row>
    <row r="18" spans="1:15" s="48" customFormat="1" ht="15" customHeight="1" thickBot="1" x14ac:dyDescent="0.25">
      <c r="A18" s="493" t="s">
        <v>155</v>
      </c>
      <c r="B18" s="42"/>
      <c r="C18" s="475">
        <v>9745.9817655536408</v>
      </c>
      <c r="D18" s="273">
        <v>0.14031918610907215</v>
      </c>
      <c r="E18" s="475">
        <v>8562.03623876235</v>
      </c>
      <c r="F18" s="452">
        <v>0.13938240143911385</v>
      </c>
      <c r="G18" s="273">
        <v>0.13827849985395901</v>
      </c>
      <c r="H18" s="477">
        <v>0.17541051681808884</v>
      </c>
      <c r="J18" s="475">
        <v>18380.234069364655</v>
      </c>
      <c r="K18" s="273">
        <v>0.13748905887937962</v>
      </c>
      <c r="L18" s="475">
        <v>16268.58016960112</v>
      </c>
      <c r="M18" s="452">
        <v>0.13712450773436577</v>
      </c>
      <c r="N18" s="273">
        <v>0.12979952016398411</v>
      </c>
      <c r="O18" s="477">
        <v>0.18091970383195521</v>
      </c>
    </row>
    <row r="19" spans="1:15" s="48" customFormat="1" ht="15" customHeight="1" x14ac:dyDescent="0.2">
      <c r="A19" s="484" t="s">
        <v>98</v>
      </c>
      <c r="B19" s="41"/>
      <c r="C19" s="479">
        <v>63.493574575118203</v>
      </c>
      <c r="D19" s="485">
        <v>9.1415794958961199E-4</v>
      </c>
      <c r="E19" s="479">
        <v>228.19609031782537</v>
      </c>
      <c r="F19" s="485">
        <v>3.7148311663900502E-3</v>
      </c>
      <c r="G19" s="481">
        <v>-0.72175870985920021</v>
      </c>
      <c r="H19" s="470"/>
      <c r="J19" s="479">
        <v>-26.850727079825798</v>
      </c>
      <c r="K19" s="485">
        <v>-2.0085060845799834E-4</v>
      </c>
      <c r="L19" s="479">
        <v>351.4345900402131</v>
      </c>
      <c r="M19" s="485">
        <v>2.9621696950628495E-3</v>
      </c>
      <c r="N19" s="481">
        <v>-1.0764031994595449</v>
      </c>
      <c r="O19" s="470"/>
    </row>
    <row r="20" spans="1:15" s="48" customFormat="1" ht="15" customHeight="1" thickBot="1" x14ac:dyDescent="0.25">
      <c r="A20" s="16" t="s">
        <v>154</v>
      </c>
      <c r="B20" s="63"/>
      <c r="C20" s="333">
        <v>44.925395853155209</v>
      </c>
      <c r="D20" s="273">
        <v>6.4681990315467396E-4</v>
      </c>
      <c r="E20" s="333">
        <v>31.227816401256899</v>
      </c>
      <c r="F20" s="273">
        <v>5.083613197058958E-4</v>
      </c>
      <c r="G20" s="273" t="s">
        <v>65</v>
      </c>
      <c r="H20" s="273"/>
      <c r="J20" s="333">
        <v>58.108862398702399</v>
      </c>
      <c r="K20" s="273">
        <v>4.3466980744631656E-4</v>
      </c>
      <c r="L20" s="333">
        <v>165.25766795256578</v>
      </c>
      <c r="M20" s="273">
        <v>1.3929228077117727E-3</v>
      </c>
      <c r="N20" s="273" t="s">
        <v>65</v>
      </c>
      <c r="O20" s="273"/>
    </row>
    <row r="21" spans="1:15" s="48" customFormat="1" ht="15" customHeight="1" x14ac:dyDescent="0.2">
      <c r="A21" s="486" t="s">
        <v>23</v>
      </c>
      <c r="B21" s="63"/>
      <c r="C21" s="479">
        <v>1835.5746792889308</v>
      </c>
      <c r="D21" s="480"/>
      <c r="E21" s="479">
        <v>1769.4475424264829</v>
      </c>
      <c r="F21" s="481"/>
      <c r="G21" s="481">
        <v>3.7371628871103013E-2</v>
      </c>
      <c r="H21" s="480"/>
      <c r="J21" s="479">
        <v>3647.939497817229</v>
      </c>
      <c r="K21" s="480"/>
      <c r="L21" s="479">
        <v>3678.0143999643724</v>
      </c>
      <c r="M21" s="481"/>
      <c r="N21" s="481">
        <v>-8.1769397497287732E-3</v>
      </c>
      <c r="O21" s="480"/>
    </row>
    <row r="22" spans="1:15" s="48" customFormat="1" ht="15" customHeight="1" thickBot="1" x14ac:dyDescent="0.25">
      <c r="A22" s="488" t="s">
        <v>30</v>
      </c>
      <c r="B22" s="352"/>
      <c r="C22" s="450">
        <v>678.10925156721885</v>
      </c>
      <c r="D22" s="273"/>
      <c r="E22" s="450">
        <v>834.47012313055609</v>
      </c>
      <c r="F22" s="273"/>
      <c r="G22" s="273">
        <v>-0.18737743536789753</v>
      </c>
      <c r="H22" s="273"/>
      <c r="J22" s="450">
        <v>1307.383328198435</v>
      </c>
      <c r="K22" s="273"/>
      <c r="L22" s="450">
        <v>1865.7985685997808</v>
      </c>
      <c r="M22" s="273"/>
      <c r="N22" s="273">
        <v>-0.29929020731343881</v>
      </c>
      <c r="O22" s="273"/>
    </row>
    <row r="23" spans="1:15" s="3" customFormat="1" ht="15" customHeight="1" x14ac:dyDescent="0.2">
      <c r="A23" s="486" t="s">
        <v>28</v>
      </c>
      <c r="B23" s="352"/>
      <c r="C23" s="479">
        <v>1157.4654277217123</v>
      </c>
      <c r="D23" s="481"/>
      <c r="E23" s="479">
        <v>934.97741929592655</v>
      </c>
      <c r="F23" s="481"/>
      <c r="G23" s="481">
        <v>0.23796083609519436</v>
      </c>
      <c r="H23" s="481"/>
      <c r="J23" s="479">
        <v>2340.5561696187933</v>
      </c>
      <c r="K23" s="481"/>
      <c r="L23" s="479">
        <v>1812.2158313645912</v>
      </c>
      <c r="M23" s="481"/>
      <c r="N23" s="481">
        <v>0.29154382668446499</v>
      </c>
      <c r="O23" s="481"/>
    </row>
    <row r="24" spans="1:15" s="3" customFormat="1" ht="15" customHeight="1" x14ac:dyDescent="0.2">
      <c r="A24" s="487" t="s">
        <v>29</v>
      </c>
      <c r="B24" s="63"/>
      <c r="C24" s="483">
        <v>-177.18976635957029</v>
      </c>
      <c r="D24" s="474"/>
      <c r="E24" s="483">
        <v>436.68133415482572</v>
      </c>
      <c r="F24" s="474"/>
      <c r="G24" s="474" t="s">
        <v>65</v>
      </c>
      <c r="H24" s="474"/>
      <c r="J24" s="483">
        <v>-204.12142516816911</v>
      </c>
      <c r="K24" s="474"/>
      <c r="L24" s="483">
        <v>1066.4931402943528</v>
      </c>
      <c r="M24" s="474"/>
      <c r="N24" s="474">
        <v>-1.1913949724156983</v>
      </c>
      <c r="O24" s="474"/>
    </row>
    <row r="25" spans="1:15" s="3" customFormat="1" ht="22.5" x14ac:dyDescent="0.2">
      <c r="A25" s="487" t="s">
        <v>149</v>
      </c>
      <c r="B25" s="63"/>
      <c r="C25" s="483">
        <v>-34.083325184924561</v>
      </c>
      <c r="D25" s="472"/>
      <c r="E25" s="483">
        <v>-63.059390503001893</v>
      </c>
      <c r="F25" s="474"/>
      <c r="G25" s="474">
        <v>-0.45950436702520858</v>
      </c>
      <c r="H25" s="472"/>
      <c r="J25" s="483">
        <v>-42.011512522829797</v>
      </c>
      <c r="K25" s="472"/>
      <c r="L25" s="483">
        <v>-119.7314752167082</v>
      </c>
      <c r="M25" s="474"/>
      <c r="N25" s="474">
        <v>-0.64911889336708684</v>
      </c>
      <c r="O25" s="472"/>
    </row>
    <row r="26" spans="1:15" s="48" customFormat="1" ht="15" customHeight="1" thickBot="1" x14ac:dyDescent="0.25">
      <c r="A26" s="488" t="s">
        <v>99</v>
      </c>
      <c r="B26" s="352"/>
      <c r="C26" s="333">
        <v>-61.113011188856809</v>
      </c>
      <c r="D26" s="457"/>
      <c r="E26" s="333">
        <v>67.969913930276007</v>
      </c>
      <c r="F26" s="273"/>
      <c r="G26" s="273" t="s">
        <v>65</v>
      </c>
      <c r="H26" s="273"/>
      <c r="J26" s="333">
        <v>-14.703309186847598</v>
      </c>
      <c r="K26" s="457"/>
      <c r="L26" s="333">
        <v>15.0710888598985</v>
      </c>
      <c r="M26" s="273"/>
      <c r="N26" s="273" t="s">
        <v>65</v>
      </c>
      <c r="O26" s="273"/>
    </row>
    <row r="27" spans="1:15" s="3" customFormat="1" ht="15" customHeight="1" thickBot="1" x14ac:dyDescent="0.25">
      <c r="A27" s="272" t="s">
        <v>100</v>
      </c>
      <c r="B27" s="41"/>
      <c r="C27" s="454">
        <v>885.07932498836044</v>
      </c>
      <c r="D27" s="250"/>
      <c r="E27" s="454">
        <v>1376.5692768780264</v>
      </c>
      <c r="F27" s="456"/>
      <c r="G27" s="452">
        <v>-0.35703975102824803</v>
      </c>
      <c r="H27" s="452"/>
      <c r="J27" s="454">
        <v>2079.7199227409474</v>
      </c>
      <c r="K27" s="250"/>
      <c r="L27" s="454">
        <v>2774.0485853021346</v>
      </c>
      <c r="M27" s="456"/>
      <c r="N27" s="452">
        <v>-0.25029434100036307</v>
      </c>
      <c r="O27" s="452"/>
    </row>
    <row r="28" spans="1:15" s="3" customFormat="1" ht="15" customHeight="1" x14ac:dyDescent="0.2">
      <c r="A28" s="489" t="s">
        <v>101</v>
      </c>
      <c r="B28" s="63"/>
      <c r="C28" s="479">
        <v>8752.4834701370055</v>
      </c>
      <c r="D28" s="481"/>
      <c r="E28" s="479">
        <v>6926.0430551652407</v>
      </c>
      <c r="F28" s="481"/>
      <c r="G28" s="481">
        <v>0.26370618842885452</v>
      </c>
      <c r="H28" s="481"/>
      <c r="J28" s="479">
        <v>16269.256011304833</v>
      </c>
      <c r="K28" s="481"/>
      <c r="L28" s="479">
        <v>12977.839326306204</v>
      </c>
      <c r="M28" s="481"/>
      <c r="N28" s="481">
        <v>0.25361823353190194</v>
      </c>
      <c r="O28" s="481"/>
    </row>
    <row r="29" spans="1:15" s="3" customFormat="1" ht="15" customHeight="1" x14ac:dyDescent="0.2">
      <c r="A29" s="490" t="s">
        <v>102</v>
      </c>
      <c r="B29" s="63"/>
      <c r="C29" s="483">
        <v>3043.6347845321698</v>
      </c>
      <c r="D29" s="472"/>
      <c r="E29" s="483">
        <v>1881.1485351845895</v>
      </c>
      <c r="F29" s="474"/>
      <c r="G29" s="474">
        <v>0.61796621989422551</v>
      </c>
      <c r="H29" s="472"/>
      <c r="J29" s="483">
        <v>5328.6720379484714</v>
      </c>
      <c r="K29" s="472"/>
      <c r="L29" s="483">
        <v>3859.7290781443689</v>
      </c>
      <c r="M29" s="474"/>
      <c r="N29" s="474">
        <v>0.38058188283782912</v>
      </c>
      <c r="O29" s="472"/>
    </row>
    <row r="30" spans="1:15" s="3" customFormat="1" ht="15" customHeight="1" thickBot="1" x14ac:dyDescent="0.25">
      <c r="A30" s="272" t="s">
        <v>103</v>
      </c>
      <c r="B30" s="42"/>
      <c r="C30" s="450">
        <v>0</v>
      </c>
      <c r="D30" s="273"/>
      <c r="E30" s="450">
        <v>0</v>
      </c>
      <c r="F30" s="273"/>
      <c r="G30" s="273" t="s">
        <v>65</v>
      </c>
      <c r="H30" s="273"/>
      <c r="J30" s="450">
        <v>0</v>
      </c>
      <c r="K30" s="273"/>
      <c r="L30" s="450">
        <v>0</v>
      </c>
      <c r="M30" s="273"/>
      <c r="N30" s="273" t="s">
        <v>65</v>
      </c>
      <c r="O30" s="273"/>
    </row>
    <row r="31" spans="1:15" s="3" customFormat="1" ht="14.25" customHeight="1" thickBot="1" x14ac:dyDescent="0.25">
      <c r="A31" s="459" t="s">
        <v>104</v>
      </c>
      <c r="B31" s="16"/>
      <c r="C31" s="450">
        <v>5708.8486856048366</v>
      </c>
      <c r="D31" s="466"/>
      <c r="E31" s="450">
        <v>5044.8945199806512</v>
      </c>
      <c r="F31" s="463"/>
      <c r="G31" s="463">
        <v>0.13160912740485431</v>
      </c>
      <c r="H31" s="462"/>
      <c r="J31" s="450">
        <v>10940.583973356361</v>
      </c>
      <c r="K31" s="466"/>
      <c r="L31" s="450">
        <v>9118.1102481618382</v>
      </c>
      <c r="M31" s="463"/>
      <c r="N31" s="463">
        <v>0.19987406113694695</v>
      </c>
      <c r="O31" s="462"/>
    </row>
    <row r="32" spans="1:15" s="3" customFormat="1" ht="19.5" customHeight="1" thickBot="1" x14ac:dyDescent="0.25">
      <c r="A32" s="494" t="s">
        <v>105</v>
      </c>
      <c r="B32" s="42"/>
      <c r="C32" s="476">
        <v>5607.9956499365808</v>
      </c>
      <c r="D32" s="477">
        <v>8.0741930801018283E-2</v>
      </c>
      <c r="E32" s="476">
        <v>4926.1606199838261</v>
      </c>
      <c r="F32" s="452">
        <v>8.019355185389769E-2</v>
      </c>
      <c r="G32" s="452">
        <v>0.1384110431127179</v>
      </c>
      <c r="H32" s="685">
        <v>0.1868854773393307</v>
      </c>
      <c r="J32" s="476">
        <v>10598.375426933862</v>
      </c>
      <c r="K32" s="477">
        <v>7.9278678258412907E-2</v>
      </c>
      <c r="L32" s="476">
        <v>8837.2184922183333</v>
      </c>
      <c r="M32" s="452">
        <v>7.4487092472322644E-2</v>
      </c>
      <c r="N32" s="452">
        <v>0.19928860379160329</v>
      </c>
      <c r="O32" s="685">
        <v>0.2610930265364555</v>
      </c>
    </row>
    <row r="33" spans="1:15" s="3" customFormat="1" ht="15" customHeight="1" thickBot="1" x14ac:dyDescent="0.25">
      <c r="A33" s="460" t="s">
        <v>106</v>
      </c>
      <c r="B33" s="353"/>
      <c r="C33" s="464">
        <v>100.8530356682555</v>
      </c>
      <c r="D33" s="446">
        <v>1.4520462096098456E-3</v>
      </c>
      <c r="E33" s="464">
        <v>118.73389999682574</v>
      </c>
      <c r="F33" s="463">
        <v>1.9328832128584167E-3</v>
      </c>
      <c r="G33" s="463" t="s">
        <v>65</v>
      </c>
      <c r="H33" s="462"/>
      <c r="J33" s="464">
        <v>342.20854642249827</v>
      </c>
      <c r="K33" s="446">
        <v>2.5598113065671171E-3</v>
      </c>
      <c r="L33" s="464">
        <v>280.89175594350468</v>
      </c>
      <c r="M33" s="463">
        <v>2.3675786921077743E-3</v>
      </c>
      <c r="N33" s="463">
        <v>0.21829330758758947</v>
      </c>
      <c r="O33" s="462"/>
    </row>
    <row r="34" spans="1:15" s="3" customFormat="1" ht="12.95" customHeight="1" x14ac:dyDescent="0.2">
      <c r="A34" s="274"/>
      <c r="B34" s="9"/>
      <c r="C34" s="17"/>
      <c r="D34" s="18"/>
      <c r="E34" s="17"/>
      <c r="F34" s="19"/>
      <c r="G34" s="275"/>
      <c r="H34" s="275"/>
      <c r="J34" s="17"/>
      <c r="K34" s="18"/>
      <c r="L34" s="17"/>
      <c r="M34" s="19"/>
      <c r="N34" s="275"/>
      <c r="O34" s="275"/>
    </row>
    <row r="35" spans="1:15" s="3" customFormat="1" ht="30.95" customHeight="1" x14ac:dyDescent="0.2">
      <c r="A35" s="585" t="s">
        <v>225</v>
      </c>
      <c r="C35" s="447">
        <v>2024</v>
      </c>
      <c r="D35" s="534" t="s">
        <v>82</v>
      </c>
      <c r="E35" s="447">
        <v>2023</v>
      </c>
      <c r="F35" s="534" t="s">
        <v>82</v>
      </c>
      <c r="G35" s="448" t="s">
        <v>135</v>
      </c>
      <c r="H35" s="448" t="s">
        <v>195</v>
      </c>
      <c r="J35" s="447">
        <v>2024</v>
      </c>
      <c r="K35" s="534" t="s">
        <v>82</v>
      </c>
      <c r="L35" s="447">
        <v>2023</v>
      </c>
      <c r="M35" s="534" t="s">
        <v>82</v>
      </c>
      <c r="N35" s="448" t="s">
        <v>135</v>
      </c>
      <c r="O35" s="448" t="s">
        <v>195</v>
      </c>
    </row>
    <row r="36" spans="1:15" s="3" customFormat="1" ht="15" customHeight="1" thickBot="1" x14ac:dyDescent="0.25">
      <c r="A36" s="495" t="s">
        <v>153</v>
      </c>
      <c r="B36" s="13"/>
      <c r="C36" s="530">
        <v>9745.9817655536408</v>
      </c>
      <c r="D36" s="457">
        <v>0.14031918610907215</v>
      </c>
      <c r="E36" s="530">
        <v>8562.03623876235</v>
      </c>
      <c r="F36" s="457">
        <v>0.13938240143911385</v>
      </c>
      <c r="G36" s="457">
        <v>0.13827849985395901</v>
      </c>
      <c r="H36" s="457">
        <v>0.17541051681808884</v>
      </c>
      <c r="J36" s="530">
        <v>18380.234069364655</v>
      </c>
      <c r="K36" s="457">
        <v>0.13748905887937962</v>
      </c>
      <c r="L36" s="530">
        <v>16268.58016960112</v>
      </c>
      <c r="M36" s="457">
        <v>0.13712450773436577</v>
      </c>
      <c r="N36" s="684">
        <v>0.12979952016398411</v>
      </c>
      <c r="O36" s="457">
        <v>0.18091970383195521</v>
      </c>
    </row>
    <row r="37" spans="1:15" s="3" customFormat="1" ht="15" customHeight="1" x14ac:dyDescent="0.2">
      <c r="A37" s="504" t="s">
        <v>4</v>
      </c>
      <c r="B37" s="48"/>
      <c r="C37" s="531">
        <v>2656.7023728590552</v>
      </c>
      <c r="D37" s="505"/>
      <c r="E37" s="531">
        <v>2396.6842628007562</v>
      </c>
      <c r="F37" s="503"/>
      <c r="G37" s="507">
        <v>0.10849076538535907</v>
      </c>
      <c r="H37" s="508"/>
      <c r="J37" s="531">
        <v>5219.4070903975353</v>
      </c>
      <c r="K37" s="505"/>
      <c r="L37" s="531">
        <v>4716.8666491010654</v>
      </c>
      <c r="M37" s="503"/>
      <c r="N37" s="507">
        <v>0.10654115935040132</v>
      </c>
      <c r="O37" s="508"/>
    </row>
    <row r="38" spans="1:15" s="3" customFormat="1" ht="15" customHeight="1" thickBot="1" x14ac:dyDescent="0.25">
      <c r="A38" s="139" t="s">
        <v>107</v>
      </c>
      <c r="B38" s="9"/>
      <c r="C38" s="532">
        <v>1519.4119446157699</v>
      </c>
      <c r="D38" s="457"/>
      <c r="E38" s="532">
        <v>479.80413558358418</v>
      </c>
      <c r="F38" s="506"/>
      <c r="G38" s="457">
        <v>2.1667337397325976</v>
      </c>
      <c r="H38" s="450"/>
      <c r="J38" s="532">
        <v>2349.2238519012944</v>
      </c>
      <c r="K38" s="457"/>
      <c r="L38" s="532">
        <v>944.75659349739635</v>
      </c>
      <c r="M38" s="506"/>
      <c r="N38" s="457">
        <v>1.4865916449492009</v>
      </c>
      <c r="O38" s="450"/>
    </row>
    <row r="39" spans="1:15" s="48" customFormat="1" ht="15" customHeight="1" thickBot="1" x14ac:dyDescent="0.25">
      <c r="A39" s="502" t="s">
        <v>226</v>
      </c>
      <c r="B39" s="9"/>
      <c r="C39" s="464">
        <v>13922.096083028468</v>
      </c>
      <c r="D39" s="457">
        <v>0.20044539773380965</v>
      </c>
      <c r="E39" s="464">
        <v>11438.524637146691</v>
      </c>
      <c r="F39" s="457">
        <v>0.18620909657308762</v>
      </c>
      <c r="G39" s="457">
        <v>0.21712340749053949</v>
      </c>
      <c r="H39" s="533">
        <v>0.26992291905744303</v>
      </c>
      <c r="J39" s="464">
        <v>25948.865011663482</v>
      </c>
      <c r="K39" s="457">
        <v>0.19410443936555358</v>
      </c>
      <c r="L39" s="464">
        <v>21930.203412199578</v>
      </c>
      <c r="M39" s="457">
        <v>0.18484516264249426</v>
      </c>
      <c r="N39" s="457">
        <v>0.18324780322048251</v>
      </c>
      <c r="O39" s="533">
        <v>0.24622756904627963</v>
      </c>
    </row>
    <row r="40" spans="1:15" s="3" customFormat="1" ht="15" customHeight="1" thickBot="1" x14ac:dyDescent="0.25">
      <c r="A40" s="496" t="s">
        <v>211</v>
      </c>
      <c r="B40" s="501"/>
      <c r="C40" s="531">
        <v>5512</v>
      </c>
      <c r="D40" s="498"/>
      <c r="E40" s="531">
        <v>4252</v>
      </c>
      <c r="F40" s="499"/>
      <c r="G40" s="583">
        <v>0.29633113828786461</v>
      </c>
      <c r="H40" s="500"/>
      <c r="J40" s="675">
        <v>8693</v>
      </c>
      <c r="K40" s="676"/>
      <c r="L40" s="675">
        <v>6749</v>
      </c>
      <c r="M40" s="677"/>
      <c r="N40" s="678">
        <v>0.28804267298859099</v>
      </c>
      <c r="O40" s="679"/>
    </row>
    <row r="41" spans="1:15" s="3" customFormat="1" ht="12.6" customHeight="1" x14ac:dyDescent="0.2">
      <c r="A41" s="497"/>
      <c r="B41" s="48"/>
      <c r="C41" s="497"/>
      <c r="D41" s="497"/>
      <c r="E41" s="497"/>
      <c r="F41" s="497"/>
      <c r="G41" s="48"/>
      <c r="H41" s="497"/>
      <c r="J41" s="48"/>
      <c r="K41" s="48"/>
      <c r="L41" s="48"/>
      <c r="M41" s="48"/>
      <c r="N41" s="48"/>
      <c r="O41" s="48"/>
    </row>
    <row r="42" spans="1:15" s="3" customFormat="1" ht="11.25" x14ac:dyDescent="0.2">
      <c r="A42" s="15"/>
      <c r="B42" s="16"/>
      <c r="C42" s="137"/>
      <c r="D42" s="93"/>
      <c r="E42" s="137"/>
      <c r="F42" s="93"/>
      <c r="G42" s="138"/>
      <c r="H42" s="49"/>
    </row>
    <row r="43" spans="1:15" s="1" customFormat="1" ht="13.5" customHeight="1" x14ac:dyDescent="0.2">
      <c r="A43" s="718" t="s">
        <v>239</v>
      </c>
      <c r="B43" s="718"/>
      <c r="C43" s="718"/>
      <c r="D43" s="718"/>
      <c r="E43" s="718"/>
      <c r="F43" s="718"/>
      <c r="G43" s="718"/>
      <c r="H43" s="718"/>
    </row>
    <row r="44" spans="1:15" s="3" customFormat="1" ht="13.5" customHeight="1" x14ac:dyDescent="0.2">
      <c r="A44" s="153" t="s">
        <v>240</v>
      </c>
    </row>
    <row r="45" spans="1:15" s="3" customFormat="1" ht="13.5" customHeight="1" x14ac:dyDescent="0.2">
      <c r="A45" s="718" t="s">
        <v>241</v>
      </c>
      <c r="B45" s="718"/>
      <c r="C45" s="718"/>
      <c r="D45" s="718"/>
      <c r="E45" s="718"/>
      <c r="F45" s="718"/>
      <c r="G45" s="718"/>
      <c r="H45" s="718"/>
    </row>
    <row r="46" spans="1:15" s="3" customFormat="1" ht="13.5" customHeight="1" x14ac:dyDescent="0.2">
      <c r="A46" s="720" t="s">
        <v>242</v>
      </c>
      <c r="B46" s="720"/>
      <c r="C46" s="720"/>
      <c r="D46" s="720"/>
      <c r="E46" s="720"/>
      <c r="F46" s="720"/>
      <c r="G46" s="720"/>
      <c r="H46" s="720"/>
      <c r="J46" s="50"/>
      <c r="K46" s="50"/>
      <c r="L46" s="50"/>
      <c r="M46" s="50"/>
      <c r="N46" s="50"/>
      <c r="O46" s="50"/>
    </row>
    <row r="47" spans="1:15" s="3" customFormat="1" ht="13.5" customHeight="1" x14ac:dyDescent="0.2">
      <c r="A47" s="720" t="s">
        <v>243</v>
      </c>
      <c r="B47" s="720"/>
      <c r="C47" s="720"/>
      <c r="D47" s="720"/>
      <c r="E47" s="720"/>
      <c r="F47" s="720"/>
      <c r="G47" s="720"/>
      <c r="H47" s="720"/>
    </row>
    <row r="48" spans="1:15" s="3" customFormat="1" ht="13.5" customHeight="1" x14ac:dyDescent="0.2">
      <c r="A48" s="720" t="s">
        <v>244</v>
      </c>
      <c r="B48" s="720"/>
      <c r="C48" s="720"/>
      <c r="D48" s="720"/>
      <c r="E48" s="720"/>
      <c r="F48" s="720"/>
      <c r="G48" s="720"/>
      <c r="H48" s="720"/>
    </row>
    <row r="49" spans="1:15" s="3" customFormat="1" ht="13.5" customHeight="1" x14ac:dyDescent="0.2">
      <c r="A49" s="720" t="s">
        <v>245</v>
      </c>
      <c r="B49" s="720"/>
      <c r="C49" s="720"/>
      <c r="D49" s="720"/>
      <c r="E49" s="720"/>
      <c r="F49" s="720"/>
      <c r="G49" s="720"/>
      <c r="H49" s="720"/>
      <c r="O49" s="670"/>
    </row>
    <row r="50" spans="1:15" s="3" customFormat="1" ht="13.5" customHeight="1" x14ac:dyDescent="0.2">
      <c r="A50" s="720" t="s">
        <v>246</v>
      </c>
      <c r="B50" s="720"/>
      <c r="C50" s="720"/>
      <c r="D50" s="720"/>
      <c r="E50" s="720"/>
      <c r="F50" s="720"/>
      <c r="G50" s="720"/>
      <c r="H50" s="720"/>
      <c r="J50" s="671"/>
      <c r="K50" s="671"/>
      <c r="L50" s="671"/>
      <c r="N50" s="671"/>
      <c r="O50" s="670"/>
    </row>
    <row r="51" spans="1:15" s="3" customFormat="1" ht="11.1" customHeight="1" x14ac:dyDescent="0.2">
      <c r="A51" s="719"/>
      <c r="B51" s="719"/>
      <c r="C51" s="719"/>
      <c r="D51" s="719"/>
      <c r="E51" s="719"/>
      <c r="F51" s="719"/>
      <c r="G51" s="719"/>
      <c r="H51" s="719"/>
      <c r="J51" s="671"/>
      <c r="K51" s="671"/>
      <c r="L51" s="671"/>
      <c r="N51" s="671"/>
      <c r="O51" s="670"/>
    </row>
    <row r="52" spans="1:15" s="51" customFormat="1" ht="15.75" customHeight="1" x14ac:dyDescent="0.2">
      <c r="A52" s="719"/>
      <c r="B52" s="719"/>
      <c r="C52" s="719"/>
      <c r="D52" s="719"/>
      <c r="E52" s="719"/>
      <c r="F52" s="719"/>
      <c r="G52" s="719"/>
      <c r="H52" s="719"/>
      <c r="J52" s="671"/>
      <c r="K52" s="671"/>
      <c r="L52" s="671"/>
      <c r="M52" s="671"/>
      <c r="N52" s="671"/>
      <c r="O52" s="672"/>
    </row>
    <row r="53" spans="1:15" s="51" customFormat="1" ht="15.75" customHeight="1" x14ac:dyDescent="0.2">
      <c r="A53" s="720"/>
      <c r="B53" s="720"/>
      <c r="C53" s="720"/>
      <c r="D53" s="720"/>
      <c r="E53" s="720"/>
      <c r="F53" s="720"/>
      <c r="G53" s="720"/>
      <c r="H53" s="720"/>
      <c r="J53" s="671"/>
      <c r="K53" s="671"/>
      <c r="L53" s="671"/>
      <c r="M53" s="671"/>
      <c r="N53" s="671"/>
      <c r="O53" s="672"/>
    </row>
    <row r="54" spans="1:15" s="51" customFormat="1" ht="15.75" customHeight="1" x14ac:dyDescent="0.2">
      <c r="B54" s="52"/>
      <c r="C54" s="53"/>
      <c r="D54" s="53"/>
      <c r="E54" s="53"/>
      <c r="F54" s="53"/>
      <c r="G54" s="53"/>
      <c r="H54" s="53"/>
      <c r="J54" s="52"/>
      <c r="K54" s="52"/>
      <c r="L54" s="52"/>
      <c r="M54" s="52"/>
      <c r="N54" s="52"/>
      <c r="O54" s="673"/>
    </row>
    <row r="55" spans="1:15" s="51" customFormat="1" ht="15.75" customHeight="1" x14ac:dyDescent="0.2">
      <c r="A55" s="54"/>
      <c r="B55" s="52"/>
      <c r="C55" s="53"/>
      <c r="D55" s="53"/>
      <c r="E55" s="53"/>
      <c r="F55" s="53"/>
      <c r="G55" s="53"/>
      <c r="H55" s="53"/>
      <c r="J55" s="52"/>
      <c r="K55" s="52"/>
      <c r="L55" s="52"/>
      <c r="M55" s="52"/>
      <c r="N55" s="52"/>
      <c r="O55" s="673"/>
    </row>
    <row r="56" spans="1:15" ht="18" x14ac:dyDescent="0.2">
      <c r="A56" s="54"/>
      <c r="B56" s="52"/>
      <c r="C56" s="53"/>
      <c r="D56" s="53"/>
      <c r="E56" s="53"/>
      <c r="F56" s="53"/>
      <c r="G56" s="53"/>
      <c r="H56" s="53"/>
      <c r="J56" s="52"/>
      <c r="K56" s="52"/>
      <c r="L56" s="52"/>
      <c r="M56" s="52"/>
      <c r="N56" s="52"/>
      <c r="O56" s="673"/>
    </row>
    <row r="57" spans="1:15" ht="16.5" x14ac:dyDescent="0.2">
      <c r="A57" s="55"/>
      <c r="B57" s="52"/>
      <c r="C57" s="53"/>
      <c r="D57" s="53"/>
      <c r="E57" s="53"/>
      <c r="F57" s="53"/>
      <c r="G57" s="53"/>
      <c r="H57" s="53"/>
      <c r="J57" s="52"/>
      <c r="K57" s="52"/>
      <c r="L57" s="52"/>
      <c r="M57" s="52"/>
      <c r="N57" s="52"/>
      <c r="O57" s="673"/>
    </row>
  </sheetData>
  <mergeCells count="15">
    <mergeCell ref="A51:H51"/>
    <mergeCell ref="A52:H52"/>
    <mergeCell ref="A53:H53"/>
    <mergeCell ref="A45:H45"/>
    <mergeCell ref="A46:H46"/>
    <mergeCell ref="A47:H47"/>
    <mergeCell ref="A48:H48"/>
    <mergeCell ref="A49:H49"/>
    <mergeCell ref="A50:H50"/>
    <mergeCell ref="J5:O5"/>
    <mergeCell ref="A3:O3"/>
    <mergeCell ref="A1:O1"/>
    <mergeCell ref="A2:O2"/>
    <mergeCell ref="A43:H43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61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6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showGridLines="0" zoomScaleNormal="100" zoomScaleSheetLayoutView="110" workbookViewId="0">
      <selection activeCell="A4" sqref="A1:A1048576"/>
    </sheetView>
  </sheetViews>
  <sheetFormatPr baseColWidth="10" defaultColWidth="9.85546875" defaultRowHeight="11.25" x14ac:dyDescent="0.2"/>
  <cols>
    <col min="1" max="1" width="51.140625" style="1" customWidth="1"/>
    <col min="2" max="2" width="1.7109375" style="27" customWidth="1"/>
    <col min="3" max="7" width="8.7109375" style="27" customWidth="1"/>
    <col min="8" max="8" width="11.85546875" style="27" customWidth="1"/>
    <col min="9" max="9" width="2.7109375" style="262" customWidth="1"/>
    <col min="10" max="14" width="8.7109375" style="262" customWidth="1"/>
    <col min="15" max="15" width="11.7109375" style="262" customWidth="1"/>
    <col min="16" max="16384" width="9.85546875" style="262"/>
  </cols>
  <sheetData>
    <row r="1" spans="1:15" s="42" customFormat="1" ht="15" customHeight="1" x14ac:dyDescent="0.2">
      <c r="A1" s="716" t="s">
        <v>80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</row>
    <row r="2" spans="1:15" s="42" customFormat="1" ht="15" customHeight="1" thickBot="1" x14ac:dyDescent="0.25">
      <c r="A2" s="721" t="s">
        <v>83</v>
      </c>
      <c r="B2" s="721"/>
      <c r="C2" s="721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1"/>
      <c r="O2" s="721"/>
    </row>
    <row r="3" spans="1:15" s="42" customFormat="1" ht="11.1" customHeight="1" x14ac:dyDescent="0.2">
      <c r="A3" s="715" t="s">
        <v>91</v>
      </c>
      <c r="B3" s="715"/>
      <c r="C3" s="715"/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715"/>
      <c r="O3" s="715"/>
    </row>
    <row r="4" spans="1:15" s="42" customFormat="1" ht="11.1" customHeight="1" x14ac:dyDescent="0.2">
      <c r="A4" s="2"/>
      <c r="B4" s="34"/>
      <c r="C4" s="34"/>
      <c r="D4" s="34"/>
      <c r="E4" s="34"/>
      <c r="F4" s="34"/>
      <c r="G4" s="34"/>
      <c r="H4" s="34"/>
      <c r="J4" s="34"/>
      <c r="K4" s="34"/>
      <c r="L4" s="34"/>
      <c r="M4" s="34"/>
      <c r="N4" s="34"/>
      <c r="O4" s="34"/>
    </row>
    <row r="5" spans="1:15" s="42" customFormat="1" ht="15" customHeight="1" x14ac:dyDescent="0.3">
      <c r="A5" s="2"/>
      <c r="B5" s="34"/>
      <c r="C5" s="714" t="s">
        <v>202</v>
      </c>
      <c r="D5" s="714"/>
      <c r="E5" s="714"/>
      <c r="F5" s="714"/>
      <c r="G5" s="714"/>
      <c r="H5" s="714"/>
      <c r="J5" s="714" t="s">
        <v>205</v>
      </c>
      <c r="K5" s="714"/>
      <c r="L5" s="714"/>
      <c r="M5" s="714"/>
      <c r="N5" s="714"/>
      <c r="O5" s="714"/>
    </row>
    <row r="6" spans="1:15" s="249" customFormat="1" ht="30.75" customHeight="1" x14ac:dyDescent="0.2">
      <c r="A6" s="97"/>
      <c r="B6" s="69"/>
      <c r="C6" s="509">
        <v>2024</v>
      </c>
      <c r="D6" s="510" t="s">
        <v>82</v>
      </c>
      <c r="E6" s="509">
        <v>2023</v>
      </c>
      <c r="F6" s="510" t="s">
        <v>82</v>
      </c>
      <c r="G6" s="509" t="s">
        <v>135</v>
      </c>
      <c r="H6" s="509" t="s">
        <v>196</v>
      </c>
      <c r="J6" s="509">
        <v>2024</v>
      </c>
      <c r="K6" s="510" t="s">
        <v>82</v>
      </c>
      <c r="L6" s="509">
        <v>2023</v>
      </c>
      <c r="M6" s="510" t="s">
        <v>82</v>
      </c>
      <c r="N6" s="509" t="s">
        <v>135</v>
      </c>
      <c r="O6" s="509" t="s">
        <v>196</v>
      </c>
    </row>
    <row r="7" spans="1:15" s="42" customFormat="1" ht="15.75" customHeight="1" x14ac:dyDescent="0.2">
      <c r="A7" s="512" t="s">
        <v>116</v>
      </c>
      <c r="B7" s="63"/>
      <c r="C7" s="467">
        <v>3565.3444966104707</v>
      </c>
      <c r="D7" s="467"/>
      <c r="E7" s="467">
        <v>3303.5957296825254</v>
      </c>
      <c r="F7" s="467"/>
      <c r="G7" s="470">
        <v>7.9231476350497543E-2</v>
      </c>
      <c r="H7" s="470">
        <v>7.9230736738695295E-2</v>
      </c>
      <c r="J7" s="467">
        <v>6584.4359146170036</v>
      </c>
      <c r="K7" s="467"/>
      <c r="L7" s="467">
        <v>6130.4127544597504</v>
      </c>
      <c r="M7" s="467"/>
      <c r="N7" s="470">
        <v>7.4060781605114645E-2</v>
      </c>
      <c r="O7" s="470">
        <v>7.4060781613218607E-2</v>
      </c>
    </row>
    <row r="8" spans="1:15" s="42" customFormat="1" ht="15.75" customHeight="1" x14ac:dyDescent="0.2">
      <c r="A8" s="513" t="s">
        <v>117</v>
      </c>
      <c r="B8" s="63"/>
      <c r="C8" s="472">
        <v>695.589768115791</v>
      </c>
      <c r="D8" s="472"/>
      <c r="E8" s="472">
        <v>643.28303090880217</v>
      </c>
      <c r="F8" s="472"/>
      <c r="G8" s="474">
        <v>8.1312166952534293E-2</v>
      </c>
      <c r="H8" s="474">
        <v>8.1312166952534293E-2</v>
      </c>
      <c r="J8" s="472">
        <v>1275.4322981633213</v>
      </c>
      <c r="K8" s="472"/>
      <c r="L8" s="472">
        <v>1180.6669262068581</v>
      </c>
      <c r="M8" s="472"/>
      <c r="N8" s="474">
        <v>8.0264272550529592E-2</v>
      </c>
      <c r="O8" s="474">
        <v>8.0264272787098134E-2</v>
      </c>
    </row>
    <row r="9" spans="1:15" s="42" customFormat="1" ht="15.75" customHeight="1" thickBot="1" x14ac:dyDescent="0.25">
      <c r="A9" s="514" t="s">
        <v>64</v>
      </c>
      <c r="B9" s="63"/>
      <c r="C9" s="449">
        <v>64.480895505886622</v>
      </c>
      <c r="D9" s="449"/>
      <c r="E9" s="449">
        <v>60.442937282135858</v>
      </c>
      <c r="F9" s="515"/>
      <c r="G9" s="457">
        <v>6.680612169627631E-2</v>
      </c>
      <c r="H9" s="515"/>
      <c r="J9" s="449">
        <v>64.679385795283281</v>
      </c>
      <c r="K9" s="449"/>
      <c r="L9" s="449">
        <v>61.401035562824916</v>
      </c>
      <c r="M9" s="515"/>
      <c r="N9" s="457">
        <v>5.3392425753210571E-2</v>
      </c>
      <c r="O9" s="515"/>
    </row>
    <row r="10" spans="1:15" s="42" customFormat="1" ht="15.75" customHeight="1" x14ac:dyDescent="0.2">
      <c r="A10" s="276" t="s">
        <v>93</v>
      </c>
      <c r="B10" s="63"/>
      <c r="C10" s="479">
        <v>45077.924090178865</v>
      </c>
      <c r="D10" s="480"/>
      <c r="E10" s="454">
        <v>39081.164052422064</v>
      </c>
      <c r="F10" s="586"/>
      <c r="G10" s="480"/>
      <c r="H10" s="586"/>
      <c r="J10" s="479">
        <v>82922.177759121012</v>
      </c>
      <c r="K10" s="480"/>
      <c r="L10" s="479">
        <v>72693.42008441755</v>
      </c>
      <c r="M10" s="586"/>
      <c r="N10" s="480"/>
      <c r="O10" s="586"/>
    </row>
    <row r="11" spans="1:15" s="42" customFormat="1" ht="15.75" customHeight="1" thickBot="1" x14ac:dyDescent="0.25">
      <c r="A11" s="514" t="s">
        <v>94</v>
      </c>
      <c r="B11" s="63"/>
      <c r="C11" s="333">
        <v>-11.392947824553101</v>
      </c>
      <c r="D11" s="515"/>
      <c r="E11" s="587">
        <v>6.4905710942577999</v>
      </c>
      <c r="F11" s="469"/>
      <c r="G11" s="515"/>
      <c r="H11" s="469"/>
      <c r="J11" s="333">
        <v>-11.414901004578899</v>
      </c>
      <c r="K11" s="515"/>
      <c r="L11" s="333">
        <v>11.697345141886801</v>
      </c>
      <c r="M11" s="469"/>
      <c r="N11" s="515"/>
      <c r="O11" s="469"/>
    </row>
    <row r="12" spans="1:15" s="42" customFormat="1" ht="15.75" customHeight="1" thickBot="1" x14ac:dyDescent="0.25">
      <c r="A12" s="516" t="s">
        <v>118</v>
      </c>
      <c r="B12" s="352"/>
      <c r="C12" s="458">
        <v>45066.531142354317</v>
      </c>
      <c r="D12" s="349">
        <v>1</v>
      </c>
      <c r="E12" s="351">
        <v>39087.654623516319</v>
      </c>
      <c r="F12" s="349">
        <v>1</v>
      </c>
      <c r="G12" s="349">
        <v>0.15296073853561243</v>
      </c>
      <c r="H12" s="349">
        <v>0.15602623250014069</v>
      </c>
      <c r="J12" s="458">
        <v>82910.762858116432</v>
      </c>
      <c r="K12" s="349">
        <v>1</v>
      </c>
      <c r="L12" s="458">
        <v>72705.117429559454</v>
      </c>
      <c r="M12" s="349">
        <v>1</v>
      </c>
      <c r="N12" s="349">
        <v>0.14037038642355193</v>
      </c>
      <c r="O12" s="349">
        <v>0.14927554494737016</v>
      </c>
    </row>
    <row r="13" spans="1:15" s="42" customFormat="1" ht="15.75" customHeight="1" thickBot="1" x14ac:dyDescent="0.25">
      <c r="A13" s="276" t="s">
        <v>95</v>
      </c>
      <c r="B13" s="352"/>
      <c r="C13" s="461">
        <v>23119.023924103272</v>
      </c>
      <c r="D13" s="273">
        <v>0.51299763567503887</v>
      </c>
      <c r="E13" s="333">
        <v>20452.209307053348</v>
      </c>
      <c r="F13" s="273">
        <v>0.52323961373596151</v>
      </c>
      <c r="G13" s="273"/>
      <c r="H13" s="273"/>
      <c r="J13" s="461">
        <v>43075.181449163079</v>
      </c>
      <c r="K13" s="273">
        <v>0.51953666766854856</v>
      </c>
      <c r="L13" s="461">
        <v>38150.954424825366</v>
      </c>
      <c r="M13" s="273">
        <v>0.5247354763134523</v>
      </c>
      <c r="N13" s="273"/>
      <c r="O13" s="273"/>
    </row>
    <row r="14" spans="1:15" s="42" customFormat="1" ht="15.75" customHeight="1" thickBot="1" x14ac:dyDescent="0.25">
      <c r="A14" s="516" t="s">
        <v>2</v>
      </c>
      <c r="B14" s="63"/>
      <c r="C14" s="347">
        <v>21947.507218251041</v>
      </c>
      <c r="D14" s="477">
        <v>0.48700236432496108</v>
      </c>
      <c r="E14" s="653">
        <v>18635.445316462967</v>
      </c>
      <c r="F14" s="477">
        <v>0.47676038626403838</v>
      </c>
      <c r="G14" s="477">
        <v>0.17772915245884269</v>
      </c>
      <c r="H14" s="477">
        <v>0.18075601995064416</v>
      </c>
      <c r="J14" s="347">
        <v>39835.581408953352</v>
      </c>
      <c r="K14" s="477">
        <v>0.48046333233145139</v>
      </c>
      <c r="L14" s="347">
        <v>34554.16300473408</v>
      </c>
      <c r="M14" s="477">
        <v>0.47526452368654754</v>
      </c>
      <c r="N14" s="477">
        <v>0.15284463419055161</v>
      </c>
      <c r="O14" s="477">
        <v>0.1614449941770606</v>
      </c>
    </row>
    <row r="15" spans="1:15" s="42" customFormat="1" ht="15.75" customHeight="1" x14ac:dyDescent="0.2">
      <c r="A15" s="511" t="s">
        <v>96</v>
      </c>
      <c r="B15" s="44"/>
      <c r="C15" s="480">
        <v>14240.622865579358</v>
      </c>
      <c r="D15" s="470">
        <v>0.31599110259000546</v>
      </c>
      <c r="E15" s="467">
        <v>12251.839473470431</v>
      </c>
      <c r="F15" s="470">
        <v>0.31344524483439723</v>
      </c>
      <c r="G15" s="470"/>
      <c r="H15" s="470"/>
      <c r="J15" s="480">
        <v>26354.440854803983</v>
      </c>
      <c r="K15" s="470">
        <v>0.31786513531305727</v>
      </c>
      <c r="L15" s="480">
        <v>23310.485693767321</v>
      </c>
      <c r="M15" s="470">
        <v>0.32061684951340252</v>
      </c>
      <c r="N15" s="470"/>
      <c r="O15" s="470"/>
    </row>
    <row r="16" spans="1:15" s="42" customFormat="1" ht="15.75" customHeight="1" x14ac:dyDescent="0.2">
      <c r="A16" s="517" t="s">
        <v>97</v>
      </c>
      <c r="C16" s="518">
        <v>477.84464380191116</v>
      </c>
      <c r="D16" s="470">
        <v>1.0603093508406826E-2</v>
      </c>
      <c r="E16" s="518">
        <v>-100.926663923853</v>
      </c>
      <c r="F16" s="470" t="s">
        <v>65</v>
      </c>
      <c r="G16" s="470"/>
      <c r="H16" s="470"/>
      <c r="J16" s="518">
        <v>596.9451534462894</v>
      </c>
      <c r="K16" s="470">
        <v>7.1998511757494013E-3</v>
      </c>
      <c r="L16" s="518">
        <v>-212.24533757241079</v>
      </c>
      <c r="M16" s="470" t="s">
        <v>65</v>
      </c>
      <c r="N16" s="470"/>
      <c r="O16" s="470"/>
    </row>
    <row r="17" spans="1:15" s="42" customFormat="1" ht="15.75" customHeight="1" thickBot="1" x14ac:dyDescent="0.25">
      <c r="A17" s="276" t="s">
        <v>115</v>
      </c>
      <c r="B17" s="63"/>
      <c r="C17" s="450">
        <v>-61.62978863</v>
      </c>
      <c r="D17" s="457" t="s">
        <v>65</v>
      </c>
      <c r="E17" s="333">
        <v>-24.295695769999998</v>
      </c>
      <c r="F17" s="273" t="s">
        <v>65</v>
      </c>
      <c r="G17" s="273"/>
      <c r="H17" s="273"/>
      <c r="J17" s="450">
        <v>-87.856068930000006</v>
      </c>
      <c r="K17" s="457" t="s">
        <v>65</v>
      </c>
      <c r="L17" s="450">
        <v>-63.965101230000002</v>
      </c>
      <c r="M17" s="273" t="s">
        <v>65</v>
      </c>
      <c r="N17" s="273"/>
      <c r="O17" s="273"/>
    </row>
    <row r="18" spans="1:15" s="42" customFormat="1" ht="15" customHeight="1" thickBot="1" x14ac:dyDescent="0.25">
      <c r="A18" s="519" t="s">
        <v>148</v>
      </c>
      <c r="B18" s="63"/>
      <c r="C18" s="333">
        <v>7290.6694974997727</v>
      </c>
      <c r="D18" s="273">
        <v>0.16177569723461305</v>
      </c>
      <c r="E18" s="465">
        <v>6508.8282026863935</v>
      </c>
      <c r="F18" s="477">
        <v>0.1665187708338603</v>
      </c>
      <c r="G18" s="477">
        <v>0.12012013076189176</v>
      </c>
      <c r="H18" s="477">
        <v>0.12327906153123758</v>
      </c>
      <c r="I18" s="3"/>
      <c r="J18" s="333">
        <v>12972.051469633088</v>
      </c>
      <c r="K18" s="273">
        <v>0.15645799197182525</v>
      </c>
      <c r="L18" s="333">
        <v>11519.887749769176</v>
      </c>
      <c r="M18" s="477">
        <v>0.15844672503184179</v>
      </c>
      <c r="N18" s="477">
        <v>0.1260571067537537</v>
      </c>
      <c r="O18" s="477">
        <v>0.1260571067537537</v>
      </c>
    </row>
    <row r="19" spans="1:15" s="42" customFormat="1" ht="14.25" customHeight="1" thickBot="1" x14ac:dyDescent="0.25">
      <c r="A19" s="520" t="s">
        <v>157</v>
      </c>
      <c r="B19" s="63"/>
      <c r="C19" s="465">
        <v>2591.4885183909805</v>
      </c>
      <c r="D19" s="477">
        <v>5.7503616380082424E-2</v>
      </c>
      <c r="E19" s="333">
        <v>1720.2303458780696</v>
      </c>
      <c r="F19" s="273">
        <v>4.400955653254076E-2</v>
      </c>
      <c r="G19" s="477"/>
      <c r="H19" s="273"/>
      <c r="I19" s="3"/>
      <c r="J19" s="465">
        <v>4653.7724315529094</v>
      </c>
      <c r="K19" s="477">
        <v>5.612989521658146E-2</v>
      </c>
      <c r="L19" s="465">
        <v>3415.2381353025503</v>
      </c>
      <c r="M19" s="273">
        <v>4.6973834250545195E-2</v>
      </c>
      <c r="N19" s="477"/>
      <c r="O19" s="273"/>
    </row>
    <row r="20" spans="1:15" s="42" customFormat="1" ht="15.75" thickBot="1" x14ac:dyDescent="0.25">
      <c r="A20" s="521" t="s">
        <v>227</v>
      </c>
      <c r="B20" s="63"/>
      <c r="C20" s="522">
        <v>9882.1580158907527</v>
      </c>
      <c r="D20" s="523">
        <v>0.21927931361469546</v>
      </c>
      <c r="E20" s="522">
        <v>8229.0585485644642</v>
      </c>
      <c r="F20" s="523">
        <v>0.21052832736640109</v>
      </c>
      <c r="G20" s="523">
        <v>0.20088561256070614</v>
      </c>
      <c r="H20" s="523">
        <v>0.2044776845886338</v>
      </c>
      <c r="I20" s="3"/>
      <c r="J20" s="522">
        <v>17625.823901185995</v>
      </c>
      <c r="K20" s="523">
        <v>0.21258788718840668</v>
      </c>
      <c r="L20" s="522">
        <v>14935.125885071724</v>
      </c>
      <c r="M20" s="523">
        <v>0.20542055928238698</v>
      </c>
      <c r="N20" s="523">
        <v>0.18015904498024593</v>
      </c>
      <c r="O20" s="523">
        <v>0.18015904498024593</v>
      </c>
    </row>
    <row r="21" spans="1:15" s="42" customFormat="1" ht="6" customHeight="1" x14ac:dyDescent="0.2">
      <c r="A21" s="257"/>
      <c r="B21" s="497"/>
      <c r="C21" s="497"/>
      <c r="D21" s="48"/>
      <c r="E21" s="497"/>
      <c r="F21" s="497"/>
      <c r="G21" s="497"/>
      <c r="H21" s="497"/>
      <c r="I21" s="48"/>
    </row>
    <row r="22" spans="1:15" s="42" customFormat="1" ht="11.1" customHeight="1" x14ac:dyDescent="0.2">
      <c r="A22" s="108"/>
      <c r="B22" s="66"/>
      <c r="C22" s="66"/>
      <c r="D22" s="66"/>
      <c r="E22" s="66"/>
      <c r="F22" s="66"/>
      <c r="G22" s="66"/>
      <c r="H22" s="66"/>
    </row>
    <row r="23" spans="1:15" s="42" customFormat="1" ht="13.5" customHeight="1" x14ac:dyDescent="0.2">
      <c r="A23" s="695" t="s">
        <v>247</v>
      </c>
      <c r="B23" s="258"/>
      <c r="C23" s="258"/>
      <c r="D23" s="258"/>
      <c r="E23" s="258"/>
      <c r="F23" s="258"/>
      <c r="G23" s="258"/>
      <c r="H23" s="258"/>
    </row>
    <row r="24" spans="1:15" s="42" customFormat="1" ht="13.5" customHeight="1" x14ac:dyDescent="0.2">
      <c r="A24" s="695" t="s">
        <v>251</v>
      </c>
      <c r="B24" s="260"/>
      <c r="C24" s="260"/>
      <c r="D24" s="260"/>
      <c r="E24" s="260"/>
      <c r="F24" s="260"/>
      <c r="G24" s="260"/>
      <c r="H24" s="260"/>
    </row>
    <row r="25" spans="1:15" s="42" customFormat="1" ht="13.5" customHeight="1" x14ac:dyDescent="0.2">
      <c r="A25" s="695" t="s">
        <v>248</v>
      </c>
      <c r="B25" s="260"/>
      <c r="C25" s="260"/>
      <c r="D25" s="260"/>
      <c r="E25" s="260"/>
      <c r="F25" s="260"/>
      <c r="G25" s="260"/>
      <c r="H25" s="260"/>
    </row>
    <row r="26" spans="1:15" s="42" customFormat="1" ht="18.75" customHeight="1" x14ac:dyDescent="0.2">
      <c r="A26" s="695" t="s">
        <v>249</v>
      </c>
      <c r="B26" s="260"/>
      <c r="C26" s="260"/>
      <c r="D26" s="260"/>
      <c r="E26" s="260"/>
      <c r="F26" s="260"/>
      <c r="G26" s="260"/>
      <c r="H26" s="260"/>
    </row>
    <row r="27" spans="1:15" s="42" customFormat="1" ht="19.5" customHeight="1" x14ac:dyDescent="0.2">
      <c r="A27" s="695" t="s">
        <v>250</v>
      </c>
      <c r="B27" s="259"/>
      <c r="C27" s="259"/>
      <c r="D27" s="259"/>
      <c r="E27" s="259"/>
      <c r="F27" s="259"/>
      <c r="G27" s="259"/>
      <c r="H27" s="259"/>
    </row>
    <row r="28" spans="1:15" ht="17.25" customHeight="1" x14ac:dyDescent="0.2">
      <c r="A28" s="753" t="s">
        <v>252</v>
      </c>
      <c r="B28" s="754"/>
      <c r="C28" s="754"/>
      <c r="D28" s="754"/>
      <c r="E28" s="261"/>
      <c r="F28" s="261"/>
      <c r="G28" s="261"/>
      <c r="H28" s="261"/>
    </row>
    <row r="29" spans="1:15" ht="22.9" customHeight="1" x14ac:dyDescent="0.2">
      <c r="A29" s="722"/>
      <c r="B29" s="722"/>
      <c r="C29" s="722"/>
      <c r="D29" s="722"/>
      <c r="E29" s="722"/>
      <c r="F29" s="722"/>
      <c r="G29" s="722"/>
      <c r="H29" s="722"/>
    </row>
  </sheetData>
  <mergeCells count="6">
    <mergeCell ref="J5:O5"/>
    <mergeCell ref="A1:O1"/>
    <mergeCell ref="A2:O2"/>
    <mergeCell ref="A3:O3"/>
    <mergeCell ref="A29:H29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1"/>
  <sheetViews>
    <sheetView showGridLines="0" workbookViewId="0">
      <selection activeCell="A4" sqref="A1:A1048576"/>
    </sheetView>
  </sheetViews>
  <sheetFormatPr baseColWidth="10" defaultColWidth="9.85546875" defaultRowHeight="11.25" x14ac:dyDescent="0.2"/>
  <cols>
    <col min="1" max="1" width="51" style="1" customWidth="1"/>
    <col min="2" max="2" width="1.7109375" style="27" customWidth="1"/>
    <col min="3" max="7" width="8.7109375" style="27" customWidth="1"/>
    <col min="8" max="8" width="11.7109375" style="27" customWidth="1"/>
    <col min="9" max="9" width="2.7109375" style="262" customWidth="1"/>
    <col min="10" max="14" width="8.7109375" style="262" customWidth="1"/>
    <col min="15" max="15" width="11.7109375" style="262" customWidth="1"/>
    <col min="16" max="16384" width="9.85546875" style="262"/>
  </cols>
  <sheetData>
    <row r="1" spans="1:15" s="42" customFormat="1" ht="15" x14ac:dyDescent="0.2">
      <c r="A1" s="716" t="s">
        <v>81</v>
      </c>
      <c r="B1" s="716"/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</row>
    <row r="2" spans="1:15" s="42" customFormat="1" ht="15" customHeight="1" x14ac:dyDescent="0.2">
      <c r="A2" s="723" t="s">
        <v>83</v>
      </c>
      <c r="B2" s="723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</row>
    <row r="3" spans="1:15" s="42" customFormat="1" ht="11.1" customHeight="1" x14ac:dyDescent="0.2">
      <c r="A3" s="715" t="s">
        <v>91</v>
      </c>
      <c r="B3" s="715"/>
      <c r="C3" s="715"/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715"/>
      <c r="O3" s="715"/>
    </row>
    <row r="4" spans="1:15" s="42" customFormat="1" ht="11.1" customHeight="1" x14ac:dyDescent="0.2">
      <c r="A4" s="2"/>
      <c r="B4" s="34"/>
      <c r="C4" s="34"/>
      <c r="D4" s="34"/>
      <c r="E4" s="34"/>
      <c r="F4" s="34"/>
      <c r="G4" s="34"/>
      <c r="H4" s="34"/>
      <c r="J4" s="34"/>
      <c r="K4" s="34"/>
      <c r="L4" s="34"/>
      <c r="M4" s="34"/>
      <c r="N4" s="34"/>
      <c r="O4" s="34"/>
    </row>
    <row r="5" spans="1:15" s="42" customFormat="1" ht="15" customHeight="1" x14ac:dyDescent="0.3">
      <c r="A5" s="2"/>
      <c r="B5" s="34"/>
      <c r="C5" s="714" t="s">
        <v>202</v>
      </c>
      <c r="D5" s="714"/>
      <c r="E5" s="714"/>
      <c r="F5" s="714"/>
      <c r="G5" s="714"/>
      <c r="H5" s="714"/>
      <c r="J5" s="714" t="s">
        <v>205</v>
      </c>
      <c r="K5" s="714"/>
      <c r="L5" s="714"/>
      <c r="M5" s="714"/>
      <c r="N5" s="714"/>
      <c r="O5" s="714"/>
    </row>
    <row r="6" spans="1:15" s="249" customFormat="1" ht="30.75" customHeight="1" x14ac:dyDescent="0.2">
      <c r="A6" s="97"/>
      <c r="B6" s="69"/>
      <c r="C6" s="509">
        <v>2024</v>
      </c>
      <c r="D6" s="510" t="s">
        <v>82</v>
      </c>
      <c r="E6" s="509">
        <v>2023</v>
      </c>
      <c r="F6" s="510" t="s">
        <v>82</v>
      </c>
      <c r="G6" s="509" t="s">
        <v>135</v>
      </c>
      <c r="H6" s="509" t="s">
        <v>196</v>
      </c>
      <c r="J6" s="509">
        <v>2024</v>
      </c>
      <c r="K6" s="510" t="s">
        <v>82</v>
      </c>
      <c r="L6" s="509">
        <v>2023</v>
      </c>
      <c r="M6" s="510" t="s">
        <v>82</v>
      </c>
      <c r="N6" s="509" t="s">
        <v>135</v>
      </c>
      <c r="O6" s="509" t="s">
        <v>196</v>
      </c>
    </row>
    <row r="7" spans="1:15" s="42" customFormat="1" ht="15.75" customHeight="1" x14ac:dyDescent="0.2">
      <c r="A7" s="512" t="s">
        <v>116</v>
      </c>
      <c r="B7" s="63"/>
      <c r="C7" s="467">
        <v>2807.4509911488153</v>
      </c>
      <c r="D7" s="467"/>
      <c r="E7" s="467">
        <v>2629.426838804</v>
      </c>
      <c r="F7" s="467"/>
      <c r="G7" s="470">
        <v>6.7704546754299377E-2</v>
      </c>
      <c r="H7" s="470">
        <v>6.7705745241156468E-2</v>
      </c>
      <c r="J7" s="467">
        <v>5746.3628173723391</v>
      </c>
      <c r="K7" s="467"/>
      <c r="L7" s="467">
        <v>5369.7756376549996</v>
      </c>
      <c r="M7" s="467"/>
      <c r="N7" s="470">
        <v>7.0130896545576471E-2</v>
      </c>
      <c r="O7" s="470">
        <v>7.0130926438750629E-2</v>
      </c>
    </row>
    <row r="8" spans="1:15" s="42" customFormat="1" ht="15.75" customHeight="1" x14ac:dyDescent="0.2">
      <c r="A8" s="513" t="s">
        <v>117</v>
      </c>
      <c r="B8" s="63"/>
      <c r="C8" s="472">
        <v>400.22014582337874</v>
      </c>
      <c r="D8" s="472"/>
      <c r="E8" s="472">
        <v>375.65248011513421</v>
      </c>
      <c r="F8" s="472"/>
      <c r="G8" s="474">
        <v>6.5399982719972272E-2</v>
      </c>
      <c r="H8" s="474">
        <v>6.5401782533830444E-2</v>
      </c>
      <c r="J8" s="472">
        <v>829.01030273639242</v>
      </c>
      <c r="K8" s="472"/>
      <c r="L8" s="472">
        <v>777.86162411763803</v>
      </c>
      <c r="M8" s="472"/>
      <c r="N8" s="474">
        <v>6.5755498192592521E-2</v>
      </c>
      <c r="O8" s="474">
        <v>6.5755498606902885E-2</v>
      </c>
    </row>
    <row r="9" spans="1:15" s="42" customFormat="1" ht="15.75" customHeight="1" thickBot="1" x14ac:dyDescent="0.25">
      <c r="A9" s="514" t="s">
        <v>64</v>
      </c>
      <c r="B9" s="63"/>
      <c r="C9" s="449">
        <v>57.394144203972267</v>
      </c>
      <c r="D9" s="449"/>
      <c r="E9" s="449">
        <v>54.660264223555806</v>
      </c>
      <c r="F9" s="515"/>
      <c r="G9" s="457">
        <v>5.001585739203751E-2</v>
      </c>
      <c r="H9" s="515"/>
      <c r="J9" s="449">
        <v>57.290523153918215</v>
      </c>
      <c r="K9" s="449"/>
      <c r="L9" s="449">
        <v>54.602691469226414</v>
      </c>
      <c r="M9" s="515"/>
      <c r="N9" s="457">
        <v>4.9225260007679905E-2</v>
      </c>
      <c r="O9" s="515"/>
    </row>
    <row r="10" spans="1:15" s="42" customFormat="1" ht="15.75" customHeight="1" x14ac:dyDescent="0.2">
      <c r="A10" s="276" t="s">
        <v>93</v>
      </c>
      <c r="B10" s="63"/>
      <c r="C10" s="479">
        <v>24218.583810800552</v>
      </c>
      <c r="D10" s="480"/>
      <c r="E10" s="479">
        <v>22201.899577623401</v>
      </c>
      <c r="F10" s="480"/>
      <c r="G10" s="480"/>
      <c r="H10" s="480"/>
      <c r="J10" s="479">
        <v>50437.062756545245</v>
      </c>
      <c r="K10" s="480"/>
      <c r="L10" s="479">
        <v>45591.636443719173</v>
      </c>
      <c r="M10" s="480"/>
      <c r="N10" s="480"/>
      <c r="O10" s="480"/>
    </row>
    <row r="11" spans="1:15" s="42" customFormat="1" ht="15.75" customHeight="1" thickBot="1" x14ac:dyDescent="0.25">
      <c r="A11" s="514" t="s">
        <v>94</v>
      </c>
      <c r="B11" s="63"/>
      <c r="C11" s="333">
        <v>170.68817542048967</v>
      </c>
      <c r="D11" s="515"/>
      <c r="E11" s="333">
        <v>138.83381886786739</v>
      </c>
      <c r="F11" s="515"/>
      <c r="G11" s="515"/>
      <c r="H11" s="515"/>
      <c r="J11" s="333">
        <v>337.24154031681138</v>
      </c>
      <c r="K11" s="515"/>
      <c r="L11" s="333">
        <v>344.18375631138019</v>
      </c>
      <c r="M11" s="515"/>
      <c r="N11" s="515"/>
      <c r="O11" s="515"/>
    </row>
    <row r="12" spans="1:15" s="42" customFormat="1" ht="15.75" customHeight="1" thickBot="1" x14ac:dyDescent="0.25">
      <c r="A12" s="516" t="s">
        <v>118</v>
      </c>
      <c r="B12" s="352"/>
      <c r="C12" s="465">
        <v>24389.271986221036</v>
      </c>
      <c r="D12" s="477">
        <v>1</v>
      </c>
      <c r="E12" s="465">
        <v>22340.733396491265</v>
      </c>
      <c r="F12" s="477">
        <v>1</v>
      </c>
      <c r="G12" s="477">
        <v>9.1695225638899869E-2</v>
      </c>
      <c r="H12" s="477">
        <v>0.22264779942627833</v>
      </c>
      <c r="J12" s="465">
        <v>50774.304296862043</v>
      </c>
      <c r="K12" s="477">
        <v>1</v>
      </c>
      <c r="L12" s="465">
        <v>45935.820200030554</v>
      </c>
      <c r="M12" s="477">
        <v>1</v>
      </c>
      <c r="N12" s="477">
        <v>0.10533139662603164</v>
      </c>
      <c r="O12" s="477">
        <v>0.23332566574634694</v>
      </c>
    </row>
    <row r="13" spans="1:15" s="42" customFormat="1" ht="15.75" customHeight="1" thickBot="1" x14ac:dyDescent="0.25">
      <c r="A13" s="276" t="s">
        <v>95</v>
      </c>
      <c r="B13" s="352"/>
      <c r="C13" s="450">
        <v>14375.477030001342</v>
      </c>
      <c r="D13" s="273">
        <v>0.58941804569332423</v>
      </c>
      <c r="E13" s="450">
        <v>13708.775821642028</v>
      </c>
      <c r="F13" s="273">
        <v>0.61362246164197398</v>
      </c>
      <c r="G13" s="273"/>
      <c r="H13" s="273"/>
      <c r="J13" s="450">
        <v>30049.311514655972</v>
      </c>
      <c r="K13" s="273">
        <v>0.591821235776402</v>
      </c>
      <c r="L13" s="450">
        <v>27832.935251808947</v>
      </c>
      <c r="M13" s="273">
        <v>0.60590918221572176</v>
      </c>
      <c r="N13" s="273"/>
      <c r="O13" s="273"/>
    </row>
    <row r="14" spans="1:15" s="42" customFormat="1" ht="15.75" customHeight="1" thickBot="1" x14ac:dyDescent="0.25">
      <c r="A14" s="516" t="s">
        <v>2</v>
      </c>
      <c r="B14" s="63"/>
      <c r="C14" s="333">
        <v>10013.794956219697</v>
      </c>
      <c r="D14" s="452">
        <v>0.41058195430667593</v>
      </c>
      <c r="E14" s="333">
        <v>8631.9575748492389</v>
      </c>
      <c r="F14" s="452">
        <v>0.38637753835802613</v>
      </c>
      <c r="G14" s="452">
        <v>0.16008389399372058</v>
      </c>
      <c r="H14" s="452">
        <v>0.31412536005812042</v>
      </c>
      <c r="J14" s="333">
        <v>20724.992782206078</v>
      </c>
      <c r="K14" s="452">
        <v>0.40817876422359817</v>
      </c>
      <c r="L14" s="333">
        <v>18102.884948221592</v>
      </c>
      <c r="M14" s="452">
        <v>0.3940908177842779</v>
      </c>
      <c r="N14" s="452">
        <v>0.14484474941338443</v>
      </c>
      <c r="O14" s="452">
        <v>0.29667873913093978</v>
      </c>
    </row>
    <row r="15" spans="1:15" s="42" customFormat="1" ht="15.75" customHeight="1" x14ac:dyDescent="0.2">
      <c r="A15" s="511" t="s">
        <v>96</v>
      </c>
      <c r="B15" s="44"/>
      <c r="C15" s="479">
        <v>7379.956223474368</v>
      </c>
      <c r="D15" s="481">
        <v>0.3025902629501917</v>
      </c>
      <c r="E15" s="479">
        <v>6543.775666852237</v>
      </c>
      <c r="F15" s="481">
        <v>0.29290782673589277</v>
      </c>
      <c r="G15" s="481"/>
      <c r="H15" s="481"/>
      <c r="J15" s="479">
        <v>15083.482627883011</v>
      </c>
      <c r="K15" s="481">
        <v>0.29706921319284729</v>
      </c>
      <c r="L15" s="479">
        <v>13260.616088163499</v>
      </c>
      <c r="M15" s="481">
        <v>0.28867702874182444</v>
      </c>
      <c r="N15" s="481"/>
      <c r="O15" s="481"/>
    </row>
    <row r="16" spans="1:15" s="42" customFormat="1" ht="15.75" customHeight="1" x14ac:dyDescent="0.2">
      <c r="A16" s="517" t="s">
        <v>97</v>
      </c>
      <c r="C16" s="518">
        <v>194.64810169357412</v>
      </c>
      <c r="D16" s="470">
        <v>7.9808901964577919E-3</v>
      </c>
      <c r="E16" s="518">
        <v>54.565535324888998</v>
      </c>
      <c r="F16" s="470">
        <v>2.4424236374200148E-3</v>
      </c>
      <c r="G16" s="470"/>
      <c r="H16" s="470"/>
      <c r="J16" s="518">
        <v>266.97367179225631</v>
      </c>
      <c r="K16" s="470">
        <v>5.2580468701519138E-3</v>
      </c>
      <c r="L16" s="518">
        <v>134.25708312008121</v>
      </c>
      <c r="M16" s="470">
        <v>2.9227100449159263E-3</v>
      </c>
      <c r="N16" s="470"/>
      <c r="O16" s="470"/>
    </row>
    <row r="17" spans="1:15" s="42" customFormat="1" ht="15.75" customHeight="1" thickBot="1" x14ac:dyDescent="0.25">
      <c r="A17" s="276" t="s">
        <v>115</v>
      </c>
      <c r="B17" s="63"/>
      <c r="C17" s="450">
        <v>-16.121637002113999</v>
      </c>
      <c r="D17" s="457" t="s">
        <v>65</v>
      </c>
      <c r="E17" s="450">
        <v>-19.591663403840201</v>
      </c>
      <c r="F17" s="273" t="s">
        <v>65</v>
      </c>
      <c r="G17" s="273"/>
      <c r="H17" s="273"/>
      <c r="J17" s="450">
        <v>-33.646117200758297</v>
      </c>
      <c r="K17" s="457" t="s">
        <v>65</v>
      </c>
      <c r="L17" s="450">
        <v>-40.68064289392759</v>
      </c>
      <c r="M17" s="273" t="s">
        <v>65</v>
      </c>
      <c r="N17" s="273"/>
      <c r="O17" s="273"/>
    </row>
    <row r="18" spans="1:15" s="42" customFormat="1" ht="15.75" customHeight="1" thickBot="1" x14ac:dyDescent="0.25">
      <c r="A18" s="519" t="s">
        <v>147</v>
      </c>
      <c r="B18" s="63"/>
      <c r="C18" s="347">
        <v>2455.312268053869</v>
      </c>
      <c r="D18" s="273">
        <v>0.1006718146175508</v>
      </c>
      <c r="E18" s="347">
        <v>2053.2080360759551</v>
      </c>
      <c r="F18" s="477">
        <v>9.1904236071248341E-2</v>
      </c>
      <c r="G18" s="477">
        <v>0.19584193365344826</v>
      </c>
      <c r="H18" s="477">
        <v>0.36328084559230156</v>
      </c>
      <c r="J18" s="347">
        <v>5408.1825997315691</v>
      </c>
      <c r="K18" s="273">
        <v>0.1065141644898088</v>
      </c>
      <c r="L18" s="347">
        <v>4748.6924198319448</v>
      </c>
      <c r="M18" s="477">
        <v>0.10337667639662143</v>
      </c>
      <c r="N18" s="477">
        <v>0.13887826828821304</v>
      </c>
      <c r="O18" s="477">
        <v>0.30690372776035568</v>
      </c>
    </row>
    <row r="19" spans="1:15" s="251" customFormat="1" ht="14.25" customHeight="1" thickBot="1" x14ac:dyDescent="0.25">
      <c r="A19" s="520" t="s">
        <v>157</v>
      </c>
      <c r="B19" s="63"/>
      <c r="C19" s="465">
        <v>1584.6257990838449</v>
      </c>
      <c r="D19" s="477">
        <v>6.4972246813233908E-2</v>
      </c>
      <c r="E19" s="465">
        <v>1156.258052506271</v>
      </c>
      <c r="F19" s="273">
        <v>5.1755599603004424E-2</v>
      </c>
      <c r="G19" s="477"/>
      <c r="H19" s="273"/>
      <c r="J19" s="465">
        <v>2914.8585107459203</v>
      </c>
      <c r="K19" s="477">
        <v>5.7408142782294398E-2</v>
      </c>
      <c r="L19" s="465">
        <v>2246.385107295911</v>
      </c>
      <c r="M19" s="273">
        <v>4.8902688523115058E-2</v>
      </c>
      <c r="N19" s="477"/>
      <c r="O19" s="273"/>
    </row>
    <row r="20" spans="1:15" s="42" customFormat="1" ht="15.75" thickBot="1" x14ac:dyDescent="0.25">
      <c r="A20" s="521" t="s">
        <v>228</v>
      </c>
      <c r="B20" s="652"/>
      <c r="C20" s="522">
        <v>4039.938067137713</v>
      </c>
      <c r="D20" s="523">
        <v>0.16564406143078467</v>
      </c>
      <c r="E20" s="522">
        <v>3209.4660885822263</v>
      </c>
      <c r="F20" s="523">
        <v>0.14365983567425278</v>
      </c>
      <c r="G20" s="523">
        <v>0.25875705043587027</v>
      </c>
      <c r="H20" s="523">
        <v>0.46457961186821084</v>
      </c>
      <c r="J20" s="522">
        <v>8323.0411104774903</v>
      </c>
      <c r="K20" s="523">
        <v>0.16392230727210322</v>
      </c>
      <c r="L20" s="522">
        <v>6995.0775271278553</v>
      </c>
      <c r="M20" s="523">
        <v>0.15227936491973648</v>
      </c>
      <c r="N20" s="523">
        <v>0.18984258261607723</v>
      </c>
      <c r="O20" s="523">
        <v>0.38406975736818638</v>
      </c>
    </row>
    <row r="21" spans="1:15" s="42" customFormat="1" ht="11.1" customHeight="1" x14ac:dyDescent="0.2">
      <c r="A21" s="252"/>
      <c r="B21" s="41"/>
      <c r="C21" s="253"/>
      <c r="D21" s="254"/>
      <c r="E21" s="253"/>
      <c r="F21" s="255"/>
      <c r="G21" s="256"/>
      <c r="H21" s="256"/>
    </row>
    <row r="22" spans="1:15" s="42" customFormat="1" ht="6" customHeight="1" x14ac:dyDescent="0.2">
      <c r="A22" s="257"/>
      <c r="B22" s="48"/>
      <c r="C22" s="48"/>
      <c r="D22" s="48"/>
      <c r="E22" s="48"/>
      <c r="F22" s="48"/>
      <c r="G22" s="48"/>
      <c r="H22" s="48"/>
      <c r="I22" s="48"/>
    </row>
    <row r="23" spans="1:15" s="42" customFormat="1" ht="11.1" customHeight="1" x14ac:dyDescent="0.2">
      <c r="A23" s="108"/>
      <c r="B23" s="66"/>
      <c r="C23" s="66"/>
      <c r="D23" s="66"/>
      <c r="E23" s="66"/>
      <c r="F23" s="66"/>
      <c r="G23" s="66"/>
      <c r="H23" s="66"/>
    </row>
    <row r="24" spans="1:15" s="42" customFormat="1" ht="16.5" customHeight="1" x14ac:dyDescent="0.25">
      <c r="A24" s="263" t="s">
        <v>74</v>
      </c>
      <c r="B24" s="264"/>
      <c r="C24" s="264"/>
      <c r="D24" s="155"/>
      <c r="E24" s="264"/>
      <c r="F24" s="264"/>
      <c r="G24" s="155"/>
      <c r="H24" s="264"/>
    </row>
    <row r="25" spans="1:15" s="42" customFormat="1" ht="16.5" customHeight="1" x14ac:dyDescent="0.25">
      <c r="A25" s="755" t="s">
        <v>255</v>
      </c>
      <c r="B25" s="263"/>
      <c r="C25" s="263"/>
      <c r="D25" s="263"/>
      <c r="E25" s="263"/>
      <c r="F25" s="263"/>
      <c r="G25" s="263"/>
      <c r="H25" s="263"/>
    </row>
    <row r="26" spans="1:15" s="42" customFormat="1" ht="16.5" customHeight="1" x14ac:dyDescent="0.25">
      <c r="A26" s="755" t="s">
        <v>253</v>
      </c>
      <c r="B26" s="263"/>
      <c r="C26" s="263"/>
      <c r="D26" s="263"/>
      <c r="E26" s="263"/>
      <c r="F26" s="263"/>
      <c r="G26" s="263"/>
      <c r="H26" s="263"/>
    </row>
    <row r="27" spans="1:15" s="42" customFormat="1" ht="16.5" customHeight="1" x14ac:dyDescent="0.25">
      <c r="A27" s="755" t="s">
        <v>249</v>
      </c>
      <c r="B27" s="263"/>
      <c r="C27" s="263"/>
      <c r="D27" s="263"/>
      <c r="E27" s="263"/>
      <c r="F27" s="263"/>
      <c r="G27" s="263"/>
      <c r="H27" s="263"/>
    </row>
    <row r="28" spans="1:15" s="42" customFormat="1" ht="16.5" customHeight="1" x14ac:dyDescent="0.25">
      <c r="A28" s="755" t="s">
        <v>250</v>
      </c>
      <c r="B28" s="263"/>
      <c r="C28" s="263"/>
      <c r="D28" s="263"/>
      <c r="E28" s="263"/>
      <c r="F28" s="263"/>
      <c r="G28" s="263"/>
      <c r="H28" s="263"/>
    </row>
    <row r="29" spans="1:15" ht="16.5" customHeight="1" x14ac:dyDescent="0.25">
      <c r="A29" s="755" t="s">
        <v>254</v>
      </c>
      <c r="B29" s="263"/>
      <c r="C29" s="263"/>
      <c r="D29" s="263"/>
      <c r="E29" s="263"/>
      <c r="F29" s="263"/>
      <c r="G29" s="263"/>
      <c r="H29" s="263"/>
    </row>
    <row r="30" spans="1:15" ht="16.5" customHeight="1" x14ac:dyDescent="0.25">
      <c r="A30" s="265"/>
      <c r="B30" s="264"/>
      <c r="C30" s="264"/>
      <c r="D30" s="155"/>
      <c r="E30" s="264"/>
      <c r="F30" s="264"/>
      <c r="G30" s="155"/>
      <c r="H30" s="264"/>
    </row>
    <row r="31" spans="1:15" ht="31.5" customHeight="1" x14ac:dyDescent="0.2">
      <c r="A31" s="724"/>
      <c r="B31" s="724"/>
      <c r="C31" s="724"/>
      <c r="D31" s="724"/>
      <c r="E31" s="724"/>
      <c r="F31" s="724"/>
      <c r="G31" s="724"/>
      <c r="H31" s="724"/>
    </row>
  </sheetData>
  <mergeCells count="6">
    <mergeCell ref="J5:O5"/>
    <mergeCell ref="A1:O1"/>
    <mergeCell ref="A2:O2"/>
    <mergeCell ref="A3:O3"/>
    <mergeCell ref="A31:H31"/>
    <mergeCell ref="C5:H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0"/>
  <sheetViews>
    <sheetView showGridLines="0" workbookViewId="0">
      <selection activeCell="A3" sqref="A1:A1048576"/>
    </sheetView>
  </sheetViews>
  <sheetFormatPr baseColWidth="10" defaultColWidth="9.85546875" defaultRowHeight="11.1" customHeight="1" x14ac:dyDescent="0.2"/>
  <cols>
    <col min="1" max="1" width="25.7109375" style="178" customWidth="1"/>
    <col min="2" max="2" width="1.7109375" style="177" customWidth="1"/>
    <col min="3" max="4" width="10.7109375" style="175" customWidth="1"/>
    <col min="5" max="5" width="7.7109375" style="175" customWidth="1"/>
    <col min="6" max="6" width="1.7109375" style="175" customWidth="1"/>
    <col min="7" max="8" width="10.7109375" style="175" customWidth="1"/>
    <col min="9" max="9" width="7.7109375" style="175" customWidth="1"/>
    <col min="10" max="10" width="1.7109375" style="175" hidden="1" customWidth="1"/>
    <col min="11" max="11" width="13.42578125" style="177" customWidth="1"/>
    <col min="12" max="12" width="10.28515625" style="177" customWidth="1"/>
    <col min="13" max="14" width="11.28515625" style="177" customWidth="1"/>
    <col min="15" max="15" width="19" style="177" customWidth="1"/>
    <col min="16" max="16" width="13.5703125" style="166" customWidth="1"/>
    <col min="17" max="16384" width="9.85546875" style="166"/>
  </cols>
  <sheetData>
    <row r="1" spans="1:18" ht="11.1" customHeight="1" x14ac:dyDescent="0.2">
      <c r="A1" s="727" t="s">
        <v>76</v>
      </c>
      <c r="B1" s="727"/>
      <c r="C1" s="727"/>
      <c r="D1" s="727"/>
      <c r="E1" s="727"/>
      <c r="F1" s="727"/>
      <c r="G1" s="727"/>
      <c r="H1" s="727"/>
      <c r="I1" s="727"/>
      <c r="J1" s="727"/>
      <c r="K1" s="164"/>
      <c r="L1" s="164"/>
      <c r="M1" s="164"/>
      <c r="N1" s="165"/>
      <c r="O1" s="166"/>
      <c r="P1" s="167"/>
      <c r="Q1" s="167"/>
      <c r="R1" s="167"/>
    </row>
    <row r="2" spans="1:18" ht="11.1" customHeight="1" x14ac:dyDescent="0.2">
      <c r="A2" s="727" t="s">
        <v>84</v>
      </c>
      <c r="B2" s="727"/>
      <c r="C2" s="727"/>
      <c r="D2" s="727"/>
      <c r="E2" s="727"/>
      <c r="F2" s="727"/>
      <c r="G2" s="727"/>
      <c r="H2" s="727"/>
      <c r="I2" s="727"/>
      <c r="J2" s="727"/>
      <c r="K2" s="168"/>
      <c r="L2" s="168"/>
      <c r="M2" s="168"/>
      <c r="N2" s="169"/>
      <c r="O2" s="164"/>
      <c r="P2" s="170"/>
      <c r="Q2" s="170"/>
      <c r="R2" s="170"/>
    </row>
    <row r="3" spans="1:18" ht="11.1" customHeight="1" x14ac:dyDescent="0.2">
      <c r="A3" s="171"/>
      <c r="B3" s="172"/>
      <c r="C3" s="173"/>
      <c r="D3" s="173"/>
      <c r="E3" s="173"/>
      <c r="F3" s="173"/>
      <c r="G3" s="173"/>
      <c r="H3" s="173"/>
      <c r="I3" s="173"/>
      <c r="J3" s="173"/>
      <c r="K3" s="174"/>
      <c r="L3" s="174"/>
      <c r="M3" s="174"/>
      <c r="N3" s="174"/>
      <c r="O3" s="168"/>
    </row>
    <row r="4" spans="1:18" ht="15" customHeight="1" x14ac:dyDescent="0.2">
      <c r="A4" s="729" t="s">
        <v>197</v>
      </c>
      <c r="B4" s="729"/>
      <c r="C4" s="729"/>
      <c r="D4" s="729"/>
      <c r="E4" s="681"/>
      <c r="G4" s="176"/>
      <c r="H4" s="176"/>
      <c r="I4" s="176"/>
      <c r="J4" s="176"/>
    </row>
    <row r="5" spans="1:18" ht="15" customHeight="1" thickBot="1" x14ac:dyDescent="0.25">
      <c r="B5" s="175"/>
      <c r="C5" s="538" t="s">
        <v>92</v>
      </c>
      <c r="D5" s="538" t="s">
        <v>214</v>
      </c>
      <c r="E5" s="538" t="s">
        <v>208</v>
      </c>
      <c r="F5" s="179"/>
      <c r="G5" s="180"/>
      <c r="H5" s="181"/>
      <c r="I5" s="181"/>
      <c r="J5" s="181"/>
    </row>
    <row r="6" spans="1:18" ht="15" customHeight="1" x14ac:dyDescent="0.2">
      <c r="A6" s="549" t="s">
        <v>158</v>
      </c>
      <c r="B6" s="546"/>
      <c r="C6" s="552">
        <v>4.7800142407499635E-2</v>
      </c>
      <c r="D6" s="552">
        <v>5.9019684142791462E-3</v>
      </c>
      <c r="E6" s="552">
        <v>1.3831272979102804E-2</v>
      </c>
      <c r="F6" s="185"/>
      <c r="G6" s="186"/>
      <c r="H6" s="187"/>
      <c r="I6" s="187"/>
      <c r="J6" s="187"/>
      <c r="K6" s="188"/>
      <c r="L6" s="188"/>
      <c r="M6" s="189"/>
      <c r="N6" s="189"/>
      <c r="O6" s="189"/>
      <c r="P6" s="189"/>
      <c r="Q6" s="188"/>
      <c r="R6" s="188"/>
    </row>
    <row r="7" spans="1:18" ht="15" customHeight="1" x14ac:dyDescent="0.2">
      <c r="A7" s="550" t="s">
        <v>140</v>
      </c>
      <c r="B7" s="546"/>
      <c r="C7" s="551">
        <v>6.9144865389024313E-2</v>
      </c>
      <c r="D7" s="551">
        <v>1.5085496126819198E-2</v>
      </c>
      <c r="E7" s="551">
        <v>3.9594735430801498E-2</v>
      </c>
      <c r="F7" s="185"/>
      <c r="G7" s="186"/>
      <c r="H7" s="187"/>
      <c r="I7" s="187"/>
      <c r="J7" s="187"/>
      <c r="K7" s="188"/>
      <c r="L7" s="188"/>
      <c r="M7" s="189"/>
      <c r="N7" s="189"/>
      <c r="O7" s="189"/>
      <c r="P7" s="189"/>
      <c r="Q7" s="189"/>
      <c r="R7" s="190"/>
    </row>
    <row r="8" spans="1:18" ht="15" customHeight="1" x14ac:dyDescent="0.2">
      <c r="A8" s="550" t="s">
        <v>141</v>
      </c>
      <c r="B8" s="546"/>
      <c r="C8" s="551">
        <v>3.691258515946183E-2</v>
      </c>
      <c r="D8" s="551">
        <v>9.4322614078248268E-3</v>
      </c>
      <c r="E8" s="551">
        <v>2.4601000000000095E-2</v>
      </c>
      <c r="F8" s="185"/>
      <c r="G8" s="186"/>
      <c r="H8" s="187"/>
      <c r="I8" s="187"/>
      <c r="J8" s="187"/>
      <c r="K8" s="188"/>
      <c r="L8" s="188"/>
      <c r="M8" s="189"/>
      <c r="N8" s="189"/>
      <c r="O8" s="189"/>
      <c r="P8" s="189"/>
      <c r="Q8" s="189"/>
      <c r="R8" s="190"/>
    </row>
    <row r="9" spans="1:18" ht="15" customHeight="1" x14ac:dyDescent="0.2">
      <c r="A9" s="550" t="s">
        <v>161</v>
      </c>
      <c r="B9" s="546"/>
      <c r="C9" s="551">
        <v>2.7407390325183023</v>
      </c>
      <c r="D9" s="551">
        <v>0.15586229470091051</v>
      </c>
      <c r="E9" s="551">
        <v>0.80303999626460265</v>
      </c>
      <c r="F9" s="185"/>
      <c r="G9" s="186"/>
      <c r="H9" s="187"/>
      <c r="I9" s="187"/>
      <c r="J9" s="187"/>
      <c r="K9" s="188"/>
      <c r="L9" s="188"/>
      <c r="M9" s="189"/>
      <c r="N9" s="189"/>
      <c r="O9" s="189"/>
      <c r="P9" s="189"/>
      <c r="Q9" s="189"/>
      <c r="R9" s="190"/>
    </row>
    <row r="10" spans="1:18" ht="15" customHeight="1" x14ac:dyDescent="0.2">
      <c r="A10" s="550" t="s">
        <v>256</v>
      </c>
      <c r="B10" s="547"/>
      <c r="C10" s="551">
        <v>-5.1576325545236168E-3</v>
      </c>
      <c r="D10" s="551">
        <v>1.0575331492423956E-4</v>
      </c>
      <c r="E10" s="551">
        <v>1.1718660479578258E-3</v>
      </c>
      <c r="F10" s="185"/>
      <c r="G10" s="186"/>
      <c r="H10" s="187"/>
      <c r="I10" s="187"/>
      <c r="J10" s="187"/>
      <c r="K10" s="188"/>
      <c r="L10" s="188"/>
      <c r="M10" s="189"/>
      <c r="N10" s="189"/>
      <c r="O10" s="189"/>
      <c r="P10" s="189"/>
      <c r="Q10" s="189"/>
      <c r="R10" s="190"/>
    </row>
    <row r="11" spans="1:18" ht="15" customHeight="1" x14ac:dyDescent="0.2">
      <c r="A11" s="550" t="s">
        <v>90</v>
      </c>
      <c r="B11" s="547"/>
      <c r="C11" s="551">
        <v>1.1923687589497245E-2</v>
      </c>
      <c r="D11" s="551">
        <v>4.1675034298942482E-3</v>
      </c>
      <c r="E11" s="551">
        <v>1.0907999999999918E-2</v>
      </c>
      <c r="F11" s="185"/>
      <c r="G11" s="186"/>
      <c r="H11" s="187"/>
      <c r="I11" s="187"/>
      <c r="J11" s="187"/>
      <c r="K11" s="188"/>
      <c r="L11" s="188"/>
      <c r="M11" s="189"/>
      <c r="N11" s="189"/>
      <c r="O11" s="189"/>
      <c r="P11" s="189"/>
      <c r="Q11" s="189"/>
      <c r="R11" s="190"/>
    </row>
    <row r="12" spans="1:18" ht="15" customHeight="1" x14ac:dyDescent="0.2">
      <c r="A12" s="550" t="s">
        <v>194</v>
      </c>
      <c r="B12" s="547"/>
      <c r="C12" s="551">
        <v>3.2506110583293335E-2</v>
      </c>
      <c r="D12" s="551">
        <v>6.8861997742906134E-3</v>
      </c>
      <c r="E12" s="551">
        <v>1.1930999999999914E-2</v>
      </c>
      <c r="F12" s="185"/>
      <c r="G12" s="186"/>
      <c r="H12" s="187"/>
      <c r="I12" s="187"/>
      <c r="J12" s="187"/>
      <c r="K12" s="188"/>
      <c r="L12" s="188"/>
      <c r="M12" s="189"/>
      <c r="N12" s="189"/>
      <c r="O12" s="189"/>
      <c r="P12" s="189"/>
      <c r="Q12" s="189"/>
      <c r="R12" s="190"/>
    </row>
    <row r="13" spans="1:18" ht="15" customHeight="1" x14ac:dyDescent="0.2">
      <c r="A13" s="550" t="s">
        <v>257</v>
      </c>
      <c r="B13" s="547"/>
      <c r="C13" s="551">
        <v>5.3814125797115198E-2</v>
      </c>
      <c r="D13" s="551">
        <v>2.0982558556568165E-2</v>
      </c>
      <c r="E13" s="551">
        <v>2.9898999999999898E-2</v>
      </c>
      <c r="F13" s="185"/>
      <c r="G13" s="186"/>
      <c r="H13" s="187"/>
      <c r="I13" s="187"/>
      <c r="J13" s="187"/>
      <c r="K13" s="188"/>
      <c r="L13" s="188"/>
      <c r="M13" s="189"/>
      <c r="N13" s="189"/>
      <c r="O13" s="189"/>
      <c r="P13" s="189"/>
      <c r="Q13" s="189"/>
      <c r="R13" s="190"/>
    </row>
    <row r="14" spans="1:18" ht="15" customHeight="1" thickBot="1" x14ac:dyDescent="0.25">
      <c r="A14" s="542" t="s">
        <v>162</v>
      </c>
      <c r="B14" s="548"/>
      <c r="C14" s="543">
        <v>3.9481878075643184E-2</v>
      </c>
      <c r="D14" s="543">
        <v>7.9344900446258748E-3</v>
      </c>
      <c r="E14" s="543">
        <v>3.467613159459626E-2</v>
      </c>
      <c r="F14" s="184"/>
      <c r="G14" s="186"/>
      <c r="H14" s="187"/>
      <c r="I14" s="187"/>
      <c r="J14" s="187"/>
      <c r="K14" s="188"/>
      <c r="L14" s="188"/>
      <c r="M14" s="189"/>
      <c r="N14" s="189"/>
      <c r="O14" s="189"/>
      <c r="P14" s="189"/>
      <c r="Q14" s="189"/>
      <c r="R14" s="190"/>
    </row>
    <row r="15" spans="1:18" ht="9.9499999999999993" customHeight="1" x14ac:dyDescent="0.2"/>
    <row r="16" spans="1:18" ht="15" customHeight="1" x14ac:dyDescent="0.2">
      <c r="A16" s="191" t="s">
        <v>138</v>
      </c>
    </row>
    <row r="17" spans="1:9" ht="11.1" customHeight="1" x14ac:dyDescent="0.2">
      <c r="A17" s="191"/>
    </row>
    <row r="18" spans="1:9" ht="11.1" customHeight="1" x14ac:dyDescent="0.2">
      <c r="A18" s="192"/>
    </row>
    <row r="19" spans="1:9" ht="15" customHeight="1" thickBot="1" x14ac:dyDescent="0.25">
      <c r="A19" s="730" t="s">
        <v>198</v>
      </c>
      <c r="B19" s="730"/>
      <c r="C19" s="730"/>
      <c r="D19" s="730"/>
      <c r="E19" s="730"/>
      <c r="F19" s="683"/>
      <c r="G19" s="682"/>
      <c r="H19" s="682"/>
      <c r="I19" s="683"/>
    </row>
    <row r="20" spans="1:9" ht="25.5" customHeight="1" x14ac:dyDescent="0.2">
      <c r="C20" s="726" t="s">
        <v>85</v>
      </c>
      <c r="D20" s="726"/>
      <c r="E20" s="726"/>
      <c r="F20" s="277"/>
      <c r="G20" s="728" t="s">
        <v>212</v>
      </c>
      <c r="H20" s="728"/>
      <c r="I20" s="728"/>
    </row>
    <row r="21" spans="1:9" ht="15" customHeight="1" thickBot="1" x14ac:dyDescent="0.25">
      <c r="C21" s="538" t="s">
        <v>214</v>
      </c>
      <c r="D21" s="538" t="s">
        <v>229</v>
      </c>
      <c r="E21" s="558" t="s">
        <v>68</v>
      </c>
      <c r="F21" s="278"/>
      <c r="G21" s="538" t="s">
        <v>230</v>
      </c>
      <c r="H21" s="538" t="s">
        <v>209</v>
      </c>
      <c r="I21" s="558" t="s">
        <v>68</v>
      </c>
    </row>
    <row r="22" spans="1:9" ht="15" customHeight="1" x14ac:dyDescent="0.2">
      <c r="A22" s="549" t="s">
        <v>139</v>
      </c>
      <c r="B22" s="546"/>
      <c r="C22" s="555">
        <v>17.210579139784951</v>
      </c>
      <c r="D22" s="555">
        <v>17.72252394265233</v>
      </c>
      <c r="E22" s="553">
        <v>-2.8886675764917213E-2</v>
      </c>
      <c r="F22" s="187"/>
      <c r="G22" s="555">
        <v>17.104163299962924</v>
      </c>
      <c r="H22" s="555">
        <v>18.212283649513569</v>
      </c>
      <c r="I22" s="553">
        <v>-6.0844667855820656E-2</v>
      </c>
    </row>
    <row r="23" spans="1:9" ht="15" customHeight="1" x14ac:dyDescent="0.2">
      <c r="A23" s="550" t="s">
        <v>140</v>
      </c>
      <c r="B23" s="546"/>
      <c r="C23" s="694">
        <v>3928.5901370851388</v>
      </c>
      <c r="D23" s="694">
        <v>4426.3683915343918</v>
      </c>
      <c r="E23" s="554">
        <v>-0.11245748442476544</v>
      </c>
      <c r="F23" s="187"/>
      <c r="G23" s="694">
        <v>3924.4159812409821</v>
      </c>
      <c r="H23" s="694">
        <v>4592.5004666907162</v>
      </c>
      <c r="I23" s="554">
        <v>-0.14547292706779957</v>
      </c>
    </row>
    <row r="24" spans="1:9" ht="15" customHeight="1" x14ac:dyDescent="0.2">
      <c r="A24" s="550" t="s">
        <v>141</v>
      </c>
      <c r="B24" s="546"/>
      <c r="C24" s="556">
        <v>5.2170393578643584</v>
      </c>
      <c r="D24" s="556">
        <v>4.951378787878788</v>
      </c>
      <c r="E24" s="554">
        <v>5.3653857110653735E-2</v>
      </c>
      <c r="F24" s="187"/>
      <c r="G24" s="556">
        <v>5.0850063336371241</v>
      </c>
      <c r="H24" s="556">
        <v>5.0729946567120479</v>
      </c>
      <c r="I24" s="554">
        <v>2.3677684953173905E-3</v>
      </c>
    </row>
    <row r="25" spans="1:9" ht="15" customHeight="1" x14ac:dyDescent="0.2">
      <c r="A25" s="550" t="s">
        <v>161</v>
      </c>
      <c r="B25" s="546"/>
      <c r="C25" s="556">
        <v>886.46769162210342</v>
      </c>
      <c r="D25" s="556">
        <v>232.18287037037035</v>
      </c>
      <c r="E25" s="554">
        <v>2.8179719727301147</v>
      </c>
      <c r="F25" s="187"/>
      <c r="G25" s="556">
        <v>860.46418871376318</v>
      </c>
      <c r="H25" s="556">
        <v>212.29885942760947</v>
      </c>
      <c r="I25" s="554">
        <v>3.0530796587118161</v>
      </c>
    </row>
    <row r="26" spans="1:9" ht="15" customHeight="1" x14ac:dyDescent="0.2">
      <c r="A26" s="550" t="s">
        <v>256</v>
      </c>
      <c r="B26" s="547"/>
      <c r="C26" s="556">
        <v>516.43469534050166</v>
      </c>
      <c r="D26" s="556">
        <v>544.43617204301074</v>
      </c>
      <c r="E26" s="554">
        <v>-5.1432065208733002E-2</v>
      </c>
      <c r="F26" s="187"/>
      <c r="G26" s="556">
        <v>516.71663391422567</v>
      </c>
      <c r="H26" s="556">
        <v>555.86641551459297</v>
      </c>
      <c r="I26" s="554">
        <v>-7.0430197809530193E-2</v>
      </c>
    </row>
    <row r="27" spans="1:9" ht="15" customHeight="1" x14ac:dyDescent="0.2">
      <c r="A27" s="550" t="s">
        <v>90</v>
      </c>
      <c r="B27" s="547"/>
      <c r="C27" s="556">
        <v>1</v>
      </c>
      <c r="D27" s="556">
        <v>1</v>
      </c>
      <c r="E27" s="554">
        <v>-0.79803605362448782</v>
      </c>
      <c r="F27" s="187"/>
      <c r="G27" s="556">
        <v>1</v>
      </c>
      <c r="H27" s="556">
        <v>1</v>
      </c>
      <c r="I27" s="554">
        <v>-0.8028777738456897</v>
      </c>
    </row>
    <row r="28" spans="1:9" ht="15" customHeight="1" x14ac:dyDescent="0.2">
      <c r="A28" s="550" t="s">
        <v>194</v>
      </c>
      <c r="B28" s="547"/>
      <c r="C28" s="556">
        <v>7.770821186379929</v>
      </c>
      <c r="D28" s="556">
        <v>7.8156319928315403</v>
      </c>
      <c r="E28" s="554">
        <v>-5.7334846999848033E-3</v>
      </c>
      <c r="F28" s="187"/>
      <c r="G28" s="556">
        <v>7.7908307433568167</v>
      </c>
      <c r="H28" s="556">
        <v>7.8220818623911912</v>
      </c>
      <c r="I28" s="554">
        <v>-3.9952431570207114E-3</v>
      </c>
    </row>
    <row r="29" spans="1:9" ht="15" customHeight="1" x14ac:dyDescent="0.2">
      <c r="A29" s="550" t="s">
        <v>257</v>
      </c>
      <c r="B29" s="547"/>
      <c r="C29" s="556">
        <v>36.62429999999997</v>
      </c>
      <c r="D29" s="556">
        <v>36.396400071684589</v>
      </c>
      <c r="E29" s="554">
        <v>6.2616063090448204E-3</v>
      </c>
      <c r="F29" s="187"/>
      <c r="G29" s="556">
        <v>36.62429999999997</v>
      </c>
      <c r="H29" s="556">
        <v>36.349110308499746</v>
      </c>
      <c r="I29" s="554">
        <v>7.5707407736984589E-3</v>
      </c>
    </row>
    <row r="30" spans="1:9" ht="15" customHeight="1" thickBot="1" x14ac:dyDescent="0.25">
      <c r="A30" s="542" t="s">
        <v>162</v>
      </c>
      <c r="B30" s="548"/>
      <c r="C30" s="557">
        <v>38.754517467912208</v>
      </c>
      <c r="D30" s="557">
        <v>38.614426704014939</v>
      </c>
      <c r="E30" s="545">
        <v>3.6279384638049361E-3</v>
      </c>
      <c r="F30" s="187"/>
      <c r="G30" s="557">
        <v>38.822061764259132</v>
      </c>
      <c r="H30" s="557">
        <v>38.894853966224169</v>
      </c>
      <c r="I30" s="545">
        <v>-1.8715124121110316E-3</v>
      </c>
    </row>
    <row r="31" spans="1:9" ht="11.1" customHeight="1" x14ac:dyDescent="0.2">
      <c r="A31" s="195"/>
      <c r="B31" s="194"/>
    </row>
    <row r="32" spans="1:9" ht="11.1" customHeight="1" x14ac:dyDescent="0.2">
      <c r="A32" s="195"/>
      <c r="B32" s="194"/>
    </row>
    <row r="33" spans="1:15" ht="15" customHeight="1" x14ac:dyDescent="0.2">
      <c r="A33" s="731" t="s">
        <v>19</v>
      </c>
      <c r="B33" s="731"/>
      <c r="C33" s="731"/>
      <c r="D33" s="731"/>
      <c r="E33" s="731"/>
      <c r="F33" s="731"/>
      <c r="G33" s="731"/>
      <c r="H33" s="731"/>
      <c r="I33" s="731"/>
    </row>
    <row r="34" spans="1:15" ht="24.75" customHeight="1" x14ac:dyDescent="0.2">
      <c r="C34" s="726" t="s">
        <v>86</v>
      </c>
      <c r="D34" s="726"/>
      <c r="E34" s="726"/>
      <c r="F34" s="541"/>
      <c r="G34" s="726" t="s">
        <v>87</v>
      </c>
      <c r="H34" s="726"/>
      <c r="I34" s="726"/>
    </row>
    <row r="35" spans="1:15" ht="15" customHeight="1" thickBot="1" x14ac:dyDescent="0.25">
      <c r="A35" s="559"/>
      <c r="B35" s="560"/>
      <c r="C35" s="539" t="s">
        <v>231</v>
      </c>
      <c r="D35" s="539" t="s">
        <v>203</v>
      </c>
      <c r="E35" s="558" t="s">
        <v>68</v>
      </c>
      <c r="F35" s="540"/>
      <c r="G35" s="568" t="s">
        <v>232</v>
      </c>
      <c r="H35" s="539" t="s">
        <v>213</v>
      </c>
      <c r="I35" s="538" t="s">
        <v>68</v>
      </c>
    </row>
    <row r="36" spans="1:15" ht="15" customHeight="1" x14ac:dyDescent="0.2">
      <c r="A36" s="549" t="s">
        <v>139</v>
      </c>
      <c r="B36" s="560"/>
      <c r="C36" s="566">
        <v>18.377300000000002</v>
      </c>
      <c r="D36" s="566">
        <v>17.071999999999999</v>
      </c>
      <c r="E36" s="354">
        <v>7.6458528584817387E-2</v>
      </c>
      <c r="F36" s="561"/>
      <c r="G36" s="193">
        <v>16.678000000000001</v>
      </c>
      <c r="H36" s="566">
        <v>18.1052</v>
      </c>
      <c r="I36" s="567">
        <v>-7.8828181958774279E-2</v>
      </c>
      <c r="K36" s="165"/>
      <c r="O36" s="196"/>
    </row>
    <row r="37" spans="1:15" ht="15" customHeight="1" x14ac:dyDescent="0.2">
      <c r="A37" s="550" t="s">
        <v>140</v>
      </c>
      <c r="B37" s="562"/>
      <c r="C37" s="565">
        <v>4148.04</v>
      </c>
      <c r="D37" s="569">
        <v>4191.28</v>
      </c>
      <c r="E37" s="554">
        <v>-1.0316657441163501E-2</v>
      </c>
      <c r="F37" s="561"/>
      <c r="G37" s="569">
        <v>3842.3</v>
      </c>
      <c r="H37" s="569">
        <v>4627.2700000000004</v>
      </c>
      <c r="I37" s="554">
        <v>-0.16963998210607989</v>
      </c>
    </row>
    <row r="38" spans="1:15" ht="15" customHeight="1" x14ac:dyDescent="0.2">
      <c r="A38" s="550" t="s">
        <v>141</v>
      </c>
      <c r="B38" s="560"/>
      <c r="C38" s="565">
        <v>5.5589000000000004</v>
      </c>
      <c r="D38" s="569">
        <v>4.8192000000000004</v>
      </c>
      <c r="E38" s="554">
        <v>0.15349020584329343</v>
      </c>
      <c r="F38" s="561"/>
      <c r="G38" s="569">
        <v>4.9962</v>
      </c>
      <c r="H38" s="569">
        <v>5.0804</v>
      </c>
      <c r="I38" s="554">
        <v>-1.6573498149751953E-2</v>
      </c>
    </row>
    <row r="39" spans="1:15" ht="15" customHeight="1" x14ac:dyDescent="0.2">
      <c r="A39" s="550" t="s">
        <v>161</v>
      </c>
      <c r="B39" s="560"/>
      <c r="C39" s="565">
        <v>912</v>
      </c>
      <c r="D39" s="569">
        <v>256.7</v>
      </c>
      <c r="E39" s="554">
        <v>2.5527853525516169</v>
      </c>
      <c r="F39" s="561"/>
      <c r="G39" s="569">
        <v>858</v>
      </c>
      <c r="H39" s="569">
        <v>209.01</v>
      </c>
      <c r="I39" s="554">
        <v>3.1050667432180283</v>
      </c>
      <c r="J39" s="197"/>
    </row>
    <row r="40" spans="1:15" ht="15" customHeight="1" x14ac:dyDescent="0.2">
      <c r="A40" s="550" t="s">
        <v>256</v>
      </c>
      <c r="B40" s="560"/>
      <c r="C40" s="565">
        <v>528.79999999999995</v>
      </c>
      <c r="D40" s="569">
        <v>549.48</v>
      </c>
      <c r="E40" s="554">
        <v>-3.7635582732765682E-2</v>
      </c>
      <c r="F40" s="561"/>
      <c r="G40" s="569">
        <v>506.6</v>
      </c>
      <c r="H40" s="569">
        <v>545.95000000000005</v>
      </c>
      <c r="I40" s="554">
        <v>-7.2076197453979307E-2</v>
      </c>
    </row>
    <row r="41" spans="1:15" ht="15" customHeight="1" x14ac:dyDescent="0.2">
      <c r="A41" s="550" t="s">
        <v>90</v>
      </c>
      <c r="B41" s="560"/>
      <c r="C41" s="565">
        <v>1</v>
      </c>
      <c r="D41" s="569">
        <v>1</v>
      </c>
      <c r="E41" s="554">
        <v>0</v>
      </c>
      <c r="F41" s="561"/>
      <c r="G41" s="569">
        <v>1</v>
      </c>
      <c r="H41" s="569">
        <v>1</v>
      </c>
      <c r="I41" s="554">
        <v>0</v>
      </c>
    </row>
    <row r="42" spans="1:15" ht="15" customHeight="1" x14ac:dyDescent="0.2">
      <c r="A42" s="550" t="s">
        <v>194</v>
      </c>
      <c r="B42" s="560"/>
      <c r="C42" s="565">
        <v>7.7687400000000002</v>
      </c>
      <c r="D42" s="569">
        <v>7.8457600000000003</v>
      </c>
      <c r="E42" s="554">
        <v>-9.8167672730239408E-3</v>
      </c>
      <c r="F42" s="561"/>
      <c r="G42" s="569">
        <v>7.7916499999999997</v>
      </c>
      <c r="H42" s="569">
        <v>7.80335</v>
      </c>
      <c r="I42" s="554">
        <v>-1.4993560458008703E-3</v>
      </c>
    </row>
    <row r="43" spans="1:15" ht="15" customHeight="1" x14ac:dyDescent="0.2">
      <c r="A43" s="182" t="s">
        <v>257</v>
      </c>
      <c r="B43" s="560"/>
      <c r="C43" s="565">
        <v>36.624299999999998</v>
      </c>
      <c r="D43" s="569">
        <v>36.441099999999999</v>
      </c>
      <c r="E43" s="554">
        <v>5.0272906141690665E-3</v>
      </c>
      <c r="F43" s="561"/>
      <c r="G43" s="569">
        <v>36.624299999999998</v>
      </c>
      <c r="H43" s="569">
        <v>36.3508</v>
      </c>
      <c r="I43" s="554">
        <v>7.5239059387963714E-3</v>
      </c>
      <c r="K43" s="198"/>
      <c r="L43" s="198"/>
      <c r="M43" s="198"/>
      <c r="N43" s="198"/>
      <c r="O43" s="198"/>
    </row>
    <row r="44" spans="1:15" ht="15" customHeight="1" thickBot="1" x14ac:dyDescent="0.25">
      <c r="A44" s="564" t="s">
        <v>162</v>
      </c>
      <c r="B44" s="563"/>
      <c r="C44" s="565">
        <v>39.988999999999997</v>
      </c>
      <c r="D44" s="193">
        <v>37.408000000000001</v>
      </c>
      <c r="E44" s="571">
        <v>6.899593669803239E-2</v>
      </c>
      <c r="F44" s="543"/>
      <c r="G44" s="544">
        <v>37.552</v>
      </c>
      <c r="H44" s="544">
        <v>38.648000000000003</v>
      </c>
      <c r="I44" s="545">
        <v>-2.8358517905195724E-2</v>
      </c>
      <c r="K44" s="198"/>
      <c r="L44" s="198"/>
      <c r="M44" s="198"/>
      <c r="N44" s="198"/>
      <c r="O44" s="198"/>
    </row>
    <row r="45" spans="1:15" ht="9.9499999999999993" customHeight="1" x14ac:dyDescent="0.2">
      <c r="A45" s="182"/>
      <c r="B45" s="194"/>
      <c r="C45" s="570"/>
      <c r="D45" s="570"/>
      <c r="E45" s="183"/>
      <c r="F45" s="183"/>
      <c r="G45" s="193"/>
      <c r="H45" s="193"/>
      <c r="I45" s="183"/>
      <c r="K45" s="198"/>
      <c r="L45" s="198"/>
      <c r="M45" s="198"/>
      <c r="N45" s="198"/>
      <c r="O45" s="198"/>
    </row>
    <row r="46" spans="1:15" ht="15" customHeight="1" x14ac:dyDescent="0.2">
      <c r="A46" s="725" t="s">
        <v>109</v>
      </c>
      <c r="B46" s="725"/>
      <c r="C46" s="725"/>
      <c r="D46" s="725"/>
      <c r="E46" s="725"/>
      <c r="F46" s="725"/>
      <c r="G46" s="725"/>
      <c r="H46" s="725"/>
      <c r="I46" s="725"/>
      <c r="K46" s="198"/>
      <c r="L46" s="198"/>
      <c r="M46" s="198"/>
      <c r="N46" s="198"/>
      <c r="O46" s="198"/>
    </row>
    <row r="47" spans="1:15" ht="11.1" customHeight="1" x14ac:dyDescent="0.2">
      <c r="K47" s="166"/>
      <c r="L47" s="166"/>
      <c r="M47" s="166"/>
      <c r="N47" s="166"/>
      <c r="O47" s="198"/>
    </row>
    <row r="48" spans="1:15" ht="11.1" customHeight="1" x14ac:dyDescent="0.2">
      <c r="A48" s="195"/>
      <c r="B48" s="194"/>
      <c r="K48" s="166"/>
      <c r="L48" s="166"/>
      <c r="M48" s="166"/>
      <c r="N48" s="166"/>
      <c r="O48" s="166"/>
    </row>
    <row r="49" spans="1:15" ht="11.1" customHeight="1" x14ac:dyDescent="0.2">
      <c r="A49" s="195"/>
      <c r="B49" s="194"/>
      <c r="K49" s="198"/>
      <c r="L49" s="198"/>
      <c r="M49" s="198"/>
      <c r="N49" s="198"/>
      <c r="O49" s="166"/>
    </row>
    <row r="50" spans="1:15" ht="11.1" customHeight="1" x14ac:dyDescent="0.2">
      <c r="A50" s="195"/>
      <c r="B50" s="194"/>
      <c r="O50" s="198"/>
    </row>
  </sheetData>
  <mergeCells count="10">
    <mergeCell ref="A46:I46"/>
    <mergeCell ref="C34:E34"/>
    <mergeCell ref="G34:I34"/>
    <mergeCell ref="A1:J1"/>
    <mergeCell ref="A2:J2"/>
    <mergeCell ref="C20:E20"/>
    <mergeCell ref="G20:I20"/>
    <mergeCell ref="A4:D4"/>
    <mergeCell ref="A19:E19"/>
    <mergeCell ref="A33:I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0"/>
  <sheetViews>
    <sheetView showGridLines="0" zoomScale="80" zoomScaleNormal="80" workbookViewId="0">
      <selection activeCell="A3" sqref="A1:A1048576"/>
    </sheetView>
  </sheetViews>
  <sheetFormatPr baseColWidth="10" defaultColWidth="9.85546875" defaultRowHeight="11.1" customHeight="1" x14ac:dyDescent="0.2"/>
  <cols>
    <col min="1" max="1" width="32.42578125" style="207" customWidth="1"/>
    <col min="2" max="2" width="1.7109375" style="210" customWidth="1"/>
    <col min="3" max="3" width="11.28515625" style="208" customWidth="1"/>
    <col min="4" max="4" width="13.140625" style="208" customWidth="1"/>
    <col min="5" max="6" width="11.85546875" style="208" customWidth="1"/>
    <col min="7" max="7" width="11.28515625" style="208" customWidth="1"/>
    <col min="8" max="8" width="6.140625" style="208" customWidth="1"/>
    <col min="9" max="9" width="11.140625" style="208" customWidth="1"/>
    <col min="10" max="11" width="11.28515625" style="208" customWidth="1"/>
    <col min="12" max="13" width="11.28515625" style="210" customWidth="1"/>
    <col min="14" max="14" width="4.140625" style="210" customWidth="1"/>
    <col min="15" max="15" width="11.28515625" style="210" customWidth="1"/>
    <col min="16" max="16" width="13.5703125" style="200" customWidth="1"/>
    <col min="17" max="17" width="9.85546875" style="200"/>
    <col min="18" max="18" width="11.28515625" style="200" bestFit="1" customWidth="1"/>
    <col min="19" max="16384" width="9.85546875" style="200"/>
  </cols>
  <sheetData>
    <row r="1" spans="1:27" ht="15" customHeight="1" x14ac:dyDescent="0.2">
      <c r="A1" s="700" t="s">
        <v>76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199"/>
      <c r="Q1" s="199"/>
      <c r="R1" s="199"/>
    </row>
    <row r="2" spans="1:27" ht="15" customHeight="1" x14ac:dyDescent="0.2">
      <c r="A2" s="700" t="s">
        <v>137</v>
      </c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201"/>
      <c r="Q2" s="201"/>
      <c r="R2" s="201"/>
    </row>
    <row r="3" spans="1:27" ht="10.5" customHeight="1" x14ac:dyDescent="0.2">
      <c r="A3" s="202"/>
      <c r="B3" s="203"/>
      <c r="C3" s="204"/>
      <c r="D3" s="204"/>
      <c r="E3" s="204"/>
      <c r="F3" s="204"/>
      <c r="G3" s="204"/>
      <c r="H3" s="204"/>
      <c r="I3" s="204"/>
      <c r="J3" s="204"/>
      <c r="K3" s="204"/>
      <c r="L3" s="205"/>
      <c r="M3" s="205"/>
      <c r="N3" s="205"/>
      <c r="O3" s="205"/>
    </row>
    <row r="4" spans="1:27" ht="23.25" customHeight="1" x14ac:dyDescent="0.2">
      <c r="A4" s="735" t="s">
        <v>111</v>
      </c>
      <c r="B4" s="735"/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</row>
    <row r="5" spans="1:27" ht="18" customHeight="1" thickBot="1" x14ac:dyDescent="0.25">
      <c r="A5" s="320"/>
      <c r="B5" s="321"/>
      <c r="C5" s="734" t="s">
        <v>216</v>
      </c>
      <c r="D5" s="734"/>
      <c r="E5" s="734"/>
      <c r="F5" s="734"/>
      <c r="G5" s="734"/>
      <c r="H5" s="321"/>
      <c r="I5" s="736" t="s">
        <v>200</v>
      </c>
      <c r="J5" s="736"/>
      <c r="K5" s="736"/>
      <c r="L5" s="736"/>
      <c r="M5" s="736"/>
      <c r="N5" s="654"/>
      <c r="O5" s="322" t="s">
        <v>63</v>
      </c>
    </row>
    <row r="6" spans="1:27" ht="18" customHeight="1" x14ac:dyDescent="0.2">
      <c r="A6" s="323"/>
      <c r="B6" s="297"/>
      <c r="C6" s="572" t="s">
        <v>51</v>
      </c>
      <c r="D6" s="572" t="s">
        <v>131</v>
      </c>
      <c r="E6" s="572" t="s">
        <v>132</v>
      </c>
      <c r="F6" s="572" t="s">
        <v>52</v>
      </c>
      <c r="G6" s="572" t="s">
        <v>53</v>
      </c>
      <c r="H6" s="321"/>
      <c r="I6" s="324" t="s">
        <v>51</v>
      </c>
      <c r="J6" s="324" t="s">
        <v>131</v>
      </c>
      <c r="K6" s="324" t="s">
        <v>132</v>
      </c>
      <c r="L6" s="324" t="s">
        <v>52</v>
      </c>
      <c r="M6" s="324" t="s">
        <v>53</v>
      </c>
      <c r="N6" s="325"/>
      <c r="O6" s="572" t="s">
        <v>68</v>
      </c>
      <c r="P6" s="216"/>
      <c r="Q6" s="216"/>
      <c r="R6" s="270"/>
      <c r="Z6" s="216"/>
      <c r="AA6" s="270"/>
    </row>
    <row r="7" spans="1:27" ht="18" customHeight="1" x14ac:dyDescent="0.2">
      <c r="A7" s="598" t="s">
        <v>158</v>
      </c>
      <c r="B7" s="297"/>
      <c r="C7" s="595">
        <v>402.25057283853187</v>
      </c>
      <c r="D7" s="595">
        <v>44.080285373507095</v>
      </c>
      <c r="E7" s="595">
        <v>108.09434297498099</v>
      </c>
      <c r="F7" s="595">
        <v>45.039409271844001</v>
      </c>
      <c r="G7" s="595">
        <v>599.46461045886394</v>
      </c>
      <c r="H7" s="321"/>
      <c r="I7" s="595">
        <v>375.91370216160396</v>
      </c>
      <c r="J7" s="595">
        <v>37.008826548192999</v>
      </c>
      <c r="K7" s="595">
        <v>104.430842639102</v>
      </c>
      <c r="L7" s="595">
        <v>38.138723422894003</v>
      </c>
      <c r="M7" s="595">
        <v>555.49209477179295</v>
      </c>
      <c r="N7" s="325"/>
      <c r="O7" s="600">
        <v>7.9159570587832961E-2</v>
      </c>
      <c r="P7" s="216"/>
      <c r="Q7" s="216"/>
      <c r="R7" s="270"/>
      <c r="Z7" s="216"/>
      <c r="AA7" s="270"/>
    </row>
    <row r="8" spans="1:27" ht="18" customHeight="1" x14ac:dyDescent="0.2">
      <c r="A8" s="326" t="s">
        <v>194</v>
      </c>
      <c r="B8" s="297"/>
      <c r="C8" s="596">
        <v>45.157631053019948</v>
      </c>
      <c r="D8" s="596">
        <v>2.7684776874974992</v>
      </c>
      <c r="E8" s="596">
        <v>0</v>
      </c>
      <c r="F8" s="596">
        <v>2.5660105375643374</v>
      </c>
      <c r="G8" s="596">
        <v>50.492119278081788</v>
      </c>
      <c r="H8" s="686"/>
      <c r="I8" s="596">
        <v>40.506431068154164</v>
      </c>
      <c r="J8" s="596">
        <v>1.9975117822741137</v>
      </c>
      <c r="K8" s="596">
        <v>0</v>
      </c>
      <c r="L8" s="596">
        <v>2.3271761875308221</v>
      </c>
      <c r="M8" s="596">
        <v>44.831119037959105</v>
      </c>
      <c r="N8" s="325"/>
      <c r="O8" s="601">
        <v>0.12627389995171523</v>
      </c>
      <c r="P8" s="216"/>
      <c r="Q8" s="216"/>
      <c r="R8" s="270"/>
      <c r="Z8" s="235"/>
      <c r="AA8" s="236"/>
    </row>
    <row r="9" spans="1:27" ht="18" customHeight="1" thickBot="1" x14ac:dyDescent="0.25">
      <c r="A9" s="608" t="s">
        <v>193</v>
      </c>
      <c r="B9" s="297"/>
      <c r="C9" s="603">
        <v>37.428580795844191</v>
      </c>
      <c r="D9" s="603">
        <v>1.4891822849948215</v>
      </c>
      <c r="E9" s="603">
        <v>0.98284683644617821</v>
      </c>
      <c r="F9" s="603">
        <v>5.7324284621590023</v>
      </c>
      <c r="G9" s="603">
        <v>45.633038379444187</v>
      </c>
      <c r="H9" s="321"/>
      <c r="I9" s="603">
        <v>34.913630996818988</v>
      </c>
      <c r="J9" s="603">
        <v>1.7068926755613112</v>
      </c>
      <c r="K9" s="605">
        <v>0.61981751349468861</v>
      </c>
      <c r="L9" s="603">
        <v>5.7194759131749997</v>
      </c>
      <c r="M9" s="603">
        <v>42.959817099049985</v>
      </c>
      <c r="N9" s="325"/>
      <c r="O9" s="607">
        <v>6.2226086163977623E-2</v>
      </c>
      <c r="P9" s="216"/>
      <c r="Q9" s="235"/>
      <c r="R9" s="236"/>
      <c r="Z9" s="235"/>
      <c r="AA9" s="236"/>
    </row>
    <row r="10" spans="1:27" ht="18" customHeight="1" thickBot="1" x14ac:dyDescent="0.25">
      <c r="A10" s="609" t="s">
        <v>160</v>
      </c>
      <c r="B10" s="610"/>
      <c r="C10" s="611">
        <v>484.836784687396</v>
      </c>
      <c r="D10" s="611">
        <v>48.337945345999415</v>
      </c>
      <c r="E10" s="611">
        <v>109.07718981142716</v>
      </c>
      <c r="F10" s="611">
        <v>53.337848271567339</v>
      </c>
      <c r="G10" s="612">
        <v>695.58976811638991</v>
      </c>
      <c r="H10" s="613"/>
      <c r="I10" s="611">
        <v>451.3337642265771</v>
      </c>
      <c r="J10" s="611">
        <v>40.713231006028423</v>
      </c>
      <c r="K10" s="527">
        <v>105.05066015259669</v>
      </c>
      <c r="L10" s="611">
        <v>46.185375523599824</v>
      </c>
      <c r="M10" s="611">
        <v>643.28303090880206</v>
      </c>
      <c r="N10" s="614"/>
      <c r="O10" s="615">
        <v>8.1312166953465548E-2</v>
      </c>
      <c r="P10" s="216"/>
      <c r="Q10" s="235"/>
      <c r="R10" s="236"/>
      <c r="Z10" s="235"/>
      <c r="AA10" s="236"/>
    </row>
    <row r="11" spans="1:27" ht="18" customHeight="1" x14ac:dyDescent="0.2">
      <c r="A11" s="594" t="s">
        <v>140</v>
      </c>
      <c r="B11" s="327"/>
      <c r="C11" s="604">
        <v>64.498142188162007</v>
      </c>
      <c r="D11" s="604">
        <v>9.367879715296997</v>
      </c>
      <c r="E11" s="604">
        <v>4.0296535293560005</v>
      </c>
      <c r="F11" s="604">
        <v>7.0771778092100002</v>
      </c>
      <c r="G11" s="595">
        <v>84.972853242024996</v>
      </c>
      <c r="H11" s="321"/>
      <c r="I11" s="604">
        <v>63.860655547525958</v>
      </c>
      <c r="J11" s="604">
        <v>9.3368256362990003</v>
      </c>
      <c r="K11" s="604">
        <v>3.4768114246200001</v>
      </c>
      <c r="L11" s="604">
        <v>7.476833391555</v>
      </c>
      <c r="M11" s="604">
        <v>84.151125999999962</v>
      </c>
      <c r="N11" s="325"/>
      <c r="O11" s="606">
        <v>9.7648989512633122E-3</v>
      </c>
      <c r="P11" s="216"/>
      <c r="Q11" s="235"/>
      <c r="R11" s="236"/>
      <c r="Z11" s="235"/>
      <c r="AA11" s="236"/>
    </row>
    <row r="12" spans="1:27" ht="18" x14ac:dyDescent="0.2">
      <c r="A12" s="598" t="s">
        <v>234</v>
      </c>
      <c r="B12" s="327"/>
      <c r="C12" s="597">
        <v>223.97417193000007</v>
      </c>
      <c r="D12" s="597">
        <v>18.871163563999996</v>
      </c>
      <c r="E12" s="597">
        <v>2.4101567660000001</v>
      </c>
      <c r="F12" s="597">
        <v>24.170181254999999</v>
      </c>
      <c r="G12" s="597">
        <v>269.42567351500008</v>
      </c>
      <c r="H12" s="321"/>
      <c r="I12" s="595">
        <v>203.49266458699992</v>
      </c>
      <c r="J12" s="595">
        <v>15.188633421000008</v>
      </c>
      <c r="K12" s="595">
        <v>1.990134767</v>
      </c>
      <c r="L12" s="595">
        <v>19.685500622999999</v>
      </c>
      <c r="M12" s="595">
        <v>240.35693339799994</v>
      </c>
      <c r="N12" s="325"/>
      <c r="O12" s="601">
        <v>0.12093988596894811</v>
      </c>
      <c r="P12" s="216"/>
      <c r="Q12" s="235"/>
      <c r="R12" s="236"/>
    </row>
    <row r="13" spans="1:27" ht="18" customHeight="1" x14ac:dyDescent="0.2">
      <c r="A13" s="599" t="s">
        <v>161</v>
      </c>
      <c r="B13" s="327"/>
      <c r="C13" s="597">
        <v>26.790770406554675</v>
      </c>
      <c r="D13" s="597">
        <v>4.1529502549744128</v>
      </c>
      <c r="E13" s="597">
        <v>1.65650810639</v>
      </c>
      <c r="F13" s="597">
        <v>2.5223736245079902</v>
      </c>
      <c r="G13" s="597">
        <v>35.122602392427083</v>
      </c>
      <c r="H13" s="321"/>
      <c r="I13" s="597">
        <v>29.986304395040776</v>
      </c>
      <c r="J13" s="597">
        <v>4.2902194855697395</v>
      </c>
      <c r="K13" s="597">
        <v>1.0797748091699999</v>
      </c>
      <c r="L13" s="597">
        <v>3.6134903102194902</v>
      </c>
      <c r="M13" s="597">
        <v>38.969788999999999</v>
      </c>
      <c r="N13" s="325"/>
      <c r="O13" s="601">
        <v>-9.8722284782525094E-2</v>
      </c>
      <c r="P13" s="216"/>
      <c r="Q13" s="216"/>
      <c r="R13" s="224"/>
    </row>
    <row r="14" spans="1:27" ht="18" customHeight="1" thickBot="1" x14ac:dyDescent="0.25">
      <c r="A14" s="602" t="s">
        <v>162</v>
      </c>
      <c r="B14" s="327"/>
      <c r="C14" s="597">
        <v>8.699457729984708</v>
      </c>
      <c r="D14" s="597">
        <v>1.4334053912955691</v>
      </c>
      <c r="E14" s="597">
        <v>0</v>
      </c>
      <c r="F14" s="597">
        <v>0.56615355264645395</v>
      </c>
      <c r="G14" s="597">
        <v>10.699016673926732</v>
      </c>
      <c r="H14" s="321"/>
      <c r="I14" s="597">
        <v>8.7814143250813395</v>
      </c>
      <c r="J14" s="597">
        <v>2.9343398941432146</v>
      </c>
      <c r="K14" s="597">
        <v>0</v>
      </c>
      <c r="L14" s="597">
        <v>0.45824289737624901</v>
      </c>
      <c r="M14" s="597">
        <v>12.173997116600802</v>
      </c>
      <c r="N14" s="325"/>
      <c r="O14" s="601">
        <v>-0.12115827107127752</v>
      </c>
      <c r="P14" s="216"/>
      <c r="Q14" s="216"/>
      <c r="R14" s="224"/>
    </row>
    <row r="15" spans="1:27" ht="18" customHeight="1" thickBot="1" x14ac:dyDescent="0.25">
      <c r="A15" s="609" t="s">
        <v>11</v>
      </c>
      <c r="B15" s="610"/>
      <c r="C15" s="612">
        <v>323.96254225470148</v>
      </c>
      <c r="D15" s="612">
        <v>33.825398925566979</v>
      </c>
      <c r="E15" s="612">
        <v>8.0963184017460001</v>
      </c>
      <c r="F15" s="612">
        <v>34.335886241364442</v>
      </c>
      <c r="G15" s="612">
        <v>400.22014582337886</v>
      </c>
      <c r="H15" s="613"/>
      <c r="I15" s="612">
        <v>306.12103885464802</v>
      </c>
      <c r="J15" s="612">
        <v>31.750018437011963</v>
      </c>
      <c r="K15" s="612">
        <v>6.5467210007899999</v>
      </c>
      <c r="L15" s="612">
        <v>31.234067222150738</v>
      </c>
      <c r="M15" s="612">
        <v>375.65184551460072</v>
      </c>
      <c r="N15" s="614"/>
      <c r="O15" s="615">
        <v>6.5401782533830888E-2</v>
      </c>
      <c r="P15" s="216"/>
      <c r="Q15" s="216"/>
      <c r="R15" s="224"/>
    </row>
    <row r="16" spans="1:27" ht="21" customHeight="1" thickBot="1" x14ac:dyDescent="0.25">
      <c r="A16" s="577" t="s">
        <v>55</v>
      </c>
      <c r="B16" s="577"/>
      <c r="C16" s="579">
        <v>808.79932694209742</v>
      </c>
      <c r="D16" s="579">
        <v>82.163344271566388</v>
      </c>
      <c r="E16" s="579">
        <v>117.17350821317316</v>
      </c>
      <c r="F16" s="579">
        <v>87.673734512931787</v>
      </c>
      <c r="G16" s="579">
        <v>1095.8099139397686</v>
      </c>
      <c r="H16" s="321"/>
      <c r="I16" s="579">
        <v>757.45480308122512</v>
      </c>
      <c r="J16" s="579">
        <v>72.463249443040382</v>
      </c>
      <c r="K16" s="579">
        <v>111.59738115338669</v>
      </c>
      <c r="L16" s="579">
        <v>77.419442745750558</v>
      </c>
      <c r="M16" s="579">
        <v>1018.9348764234027</v>
      </c>
      <c r="N16" s="325"/>
      <c r="O16" s="580">
        <v>7.5446467968794728E-2</v>
      </c>
      <c r="P16" s="216"/>
      <c r="Q16" s="216"/>
      <c r="R16" s="224"/>
    </row>
    <row r="17" spans="1:27" ht="15" customHeight="1" x14ac:dyDescent="0.2">
      <c r="A17" s="578"/>
      <c r="B17" s="578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16"/>
      <c r="Q17" s="216"/>
      <c r="R17" s="224"/>
    </row>
    <row r="18" spans="1:27" ht="15" customHeight="1" x14ac:dyDescent="0.2">
      <c r="A18" s="331" t="s">
        <v>133</v>
      </c>
      <c r="B18" s="232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16"/>
      <c r="Q18" s="216"/>
      <c r="R18" s="224"/>
    </row>
    <row r="19" spans="1:27" ht="17.25" customHeight="1" x14ac:dyDescent="0.2">
      <c r="A19" s="331" t="s">
        <v>134</v>
      </c>
      <c r="B19" s="232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Q19" s="216"/>
      <c r="R19" s="224"/>
    </row>
    <row r="20" spans="1:27" ht="23.25" customHeight="1" x14ac:dyDescent="0.2"/>
    <row r="21" spans="1:27" ht="18" customHeight="1" x14ac:dyDescent="0.2">
      <c r="A21" s="592" t="s">
        <v>112</v>
      </c>
      <c r="B21" s="591"/>
      <c r="C21" s="591"/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</row>
    <row r="22" spans="1:27" ht="18" customHeight="1" thickBot="1" x14ac:dyDescent="0.25">
      <c r="A22" s="320"/>
      <c r="B22" s="321"/>
      <c r="C22" s="734" t="s">
        <v>216</v>
      </c>
      <c r="D22" s="734"/>
      <c r="E22" s="734"/>
      <c r="F22" s="734"/>
      <c r="G22" s="734"/>
      <c r="H22" s="321"/>
      <c r="I22" s="736" t="s">
        <v>200</v>
      </c>
      <c r="J22" s="736"/>
      <c r="K22" s="736"/>
      <c r="L22" s="736"/>
      <c r="M22" s="736"/>
      <c r="N22" s="654"/>
      <c r="O22" s="322" t="s">
        <v>63</v>
      </c>
      <c r="P22" s="216"/>
      <c r="S22" s="271"/>
      <c r="Z22" s="216"/>
      <c r="AA22" s="270"/>
    </row>
    <row r="23" spans="1:27" ht="18" customHeight="1" x14ac:dyDescent="0.2">
      <c r="A23" s="323"/>
      <c r="B23" s="297"/>
      <c r="C23" s="572" t="s">
        <v>51</v>
      </c>
      <c r="D23" s="737" t="s">
        <v>113</v>
      </c>
      <c r="E23" s="737"/>
      <c r="F23" s="572" t="s">
        <v>52</v>
      </c>
      <c r="G23" s="572" t="s">
        <v>53</v>
      </c>
      <c r="H23" s="321"/>
      <c r="I23" s="324" t="s">
        <v>51</v>
      </c>
      <c r="J23" s="737" t="s">
        <v>114</v>
      </c>
      <c r="K23" s="737"/>
      <c r="L23" s="324" t="s">
        <v>52</v>
      </c>
      <c r="M23" s="324" t="s">
        <v>53</v>
      </c>
      <c r="N23" s="325"/>
      <c r="O23" s="572" t="s">
        <v>68</v>
      </c>
      <c r="P23" s="216"/>
      <c r="Q23" s="216"/>
      <c r="R23" s="270"/>
      <c r="Z23" s="216"/>
      <c r="AA23" s="270"/>
    </row>
    <row r="24" spans="1:27" s="237" customFormat="1" ht="18" customHeight="1" x14ac:dyDescent="0.2">
      <c r="A24" s="598" t="s">
        <v>233</v>
      </c>
      <c r="B24" s="297"/>
      <c r="C24" s="595">
        <v>2230.1073531282227</v>
      </c>
      <c r="D24" s="738">
        <v>297.55008499799999</v>
      </c>
      <c r="E24" s="738"/>
      <c r="F24" s="595">
        <v>313.200770873777</v>
      </c>
      <c r="G24" s="595">
        <v>2840.8582089999995</v>
      </c>
      <c r="H24" s="321"/>
      <c r="I24" s="595">
        <v>2102.2332153296775</v>
      </c>
      <c r="J24" s="738">
        <v>258.606628572798</v>
      </c>
      <c r="K24" s="738"/>
      <c r="L24" s="595">
        <v>268.01286755664597</v>
      </c>
      <c r="M24" s="595">
        <v>2628.8527114591216</v>
      </c>
      <c r="N24" s="325"/>
      <c r="O24" s="600">
        <v>8.0645635495952162E-2</v>
      </c>
      <c r="P24" s="235"/>
      <c r="Q24" s="216"/>
      <c r="R24" s="270"/>
      <c r="Z24" s="216"/>
      <c r="AA24" s="236"/>
    </row>
    <row r="25" spans="1:27" ht="18" customHeight="1" x14ac:dyDescent="0.2">
      <c r="A25" s="326" t="s">
        <v>194</v>
      </c>
      <c r="B25" s="297"/>
      <c r="C25" s="660">
        <v>334.371702511161</v>
      </c>
      <c r="D25" s="739">
        <v>18.969446999943997</v>
      </c>
      <c r="E25" s="739">
        <v>216.32425384993297</v>
      </c>
      <c r="F25" s="660">
        <v>27.025222488343971</v>
      </c>
      <c r="G25" s="667">
        <v>380.36637199944897</v>
      </c>
      <c r="H25" s="613"/>
      <c r="I25" s="660">
        <v>305.74724548653302</v>
      </c>
      <c r="J25" s="739">
        <v>15.583602999969999</v>
      </c>
      <c r="K25" s="739">
        <v>216.32425384993297</v>
      </c>
      <c r="L25" s="660">
        <v>23.614234996461001</v>
      </c>
      <c r="M25" s="667">
        <v>344.94508348296404</v>
      </c>
      <c r="N25" s="614"/>
      <c r="O25" s="601">
        <v>0.10268674699993019</v>
      </c>
      <c r="P25" s="216"/>
      <c r="Q25" s="216"/>
      <c r="R25" s="270"/>
      <c r="Z25" s="216"/>
      <c r="AA25" s="236"/>
    </row>
    <row r="26" spans="1:27" ht="18" customHeight="1" thickBot="1" x14ac:dyDescent="0.25">
      <c r="A26" s="608" t="s">
        <v>193</v>
      </c>
      <c r="B26" s="297"/>
      <c r="C26" s="605">
        <v>271.23866615517096</v>
      </c>
      <c r="D26" s="740">
        <v>14.958009000798008</v>
      </c>
      <c r="E26" s="740"/>
      <c r="F26" s="663">
        <v>57.923240455053133</v>
      </c>
      <c r="G26" s="663">
        <v>344.11991561102212</v>
      </c>
      <c r="H26" s="321"/>
      <c r="I26" s="663">
        <v>255.4919287899823</v>
      </c>
      <c r="J26" s="740">
        <v>14.246320000738001</v>
      </c>
      <c r="K26" s="740"/>
      <c r="L26" s="663">
        <v>60.059685949718606</v>
      </c>
      <c r="M26" s="663">
        <v>329.7979347404389</v>
      </c>
      <c r="N26" s="325"/>
      <c r="O26" s="607">
        <v>4.3426532921908789E-2</v>
      </c>
      <c r="P26" s="216"/>
      <c r="Q26" s="235"/>
      <c r="R26" s="236"/>
      <c r="Z26" s="216"/>
      <c r="AA26" s="236"/>
    </row>
    <row r="27" spans="1:27" ht="18" customHeight="1" thickBot="1" x14ac:dyDescent="0.25">
      <c r="A27" s="609" t="s">
        <v>160</v>
      </c>
      <c r="B27" s="610"/>
      <c r="C27" s="665">
        <v>2835.717721794555</v>
      </c>
      <c r="D27" s="741">
        <v>331.47754099874197</v>
      </c>
      <c r="E27" s="741"/>
      <c r="F27" s="664">
        <v>398.14923381717409</v>
      </c>
      <c r="G27" s="664">
        <v>3565.3444966104712</v>
      </c>
      <c r="H27" s="613"/>
      <c r="I27" s="665">
        <v>2663.4723896061932</v>
      </c>
      <c r="J27" s="744">
        <v>288.43655157350599</v>
      </c>
      <c r="K27" s="744"/>
      <c r="L27" s="664">
        <v>351.68678850282561</v>
      </c>
      <c r="M27" s="664">
        <v>3303.595729682525</v>
      </c>
      <c r="N27" s="614"/>
      <c r="O27" s="615">
        <v>7.9231476350497765E-2</v>
      </c>
      <c r="P27" s="216"/>
      <c r="Q27" s="235"/>
      <c r="R27" s="236"/>
      <c r="Z27" s="216"/>
      <c r="AA27" s="236"/>
    </row>
    <row r="28" spans="1:27" ht="18" customHeight="1" x14ac:dyDescent="0.2">
      <c r="A28" s="594" t="s">
        <v>140</v>
      </c>
      <c r="B28" s="327"/>
      <c r="C28" s="595">
        <v>475.21192882729298</v>
      </c>
      <c r="D28" s="738">
        <v>95.693615843624002</v>
      </c>
      <c r="E28" s="738"/>
      <c r="F28" s="604">
        <v>58.743890321898</v>
      </c>
      <c r="G28" s="604">
        <v>629.64943499281492</v>
      </c>
      <c r="H28" s="321"/>
      <c r="I28" s="595">
        <v>472.71414813493288</v>
      </c>
      <c r="J28" s="745">
        <v>98.251715145201004</v>
      </c>
      <c r="K28" s="745"/>
      <c r="L28" s="604">
        <v>79.414513719865994</v>
      </c>
      <c r="M28" s="604">
        <v>650.38037699999995</v>
      </c>
      <c r="N28" s="325"/>
      <c r="O28" s="606">
        <v>-3.1875103770520163E-2</v>
      </c>
      <c r="P28" s="216"/>
      <c r="Q28" s="235"/>
      <c r="R28" s="236"/>
      <c r="Z28" s="216"/>
      <c r="AA28" s="224"/>
    </row>
    <row r="29" spans="1:27" ht="18" x14ac:dyDescent="0.2">
      <c r="A29" s="598" t="s">
        <v>234</v>
      </c>
      <c r="B29" s="327"/>
      <c r="C29" s="595">
        <v>1498.6206722719999</v>
      </c>
      <c r="D29" s="738">
        <v>163.473921276</v>
      </c>
      <c r="E29" s="738"/>
      <c r="F29" s="595">
        <v>277.34273485799997</v>
      </c>
      <c r="G29" s="595">
        <v>1939.4373284059998</v>
      </c>
      <c r="H29" s="321"/>
      <c r="I29" s="595">
        <v>1346.4092034269997</v>
      </c>
      <c r="J29" s="738">
        <v>135.21448934</v>
      </c>
      <c r="K29" s="738"/>
      <c r="L29" s="595">
        <v>223.27658846700001</v>
      </c>
      <c r="M29" s="595">
        <v>1704.9002812339997</v>
      </c>
      <c r="N29" s="325"/>
      <c r="O29" s="601">
        <v>0.13756643115938894</v>
      </c>
      <c r="P29" s="216"/>
      <c r="Q29" s="235"/>
      <c r="R29" s="236"/>
    </row>
    <row r="30" spans="1:27" ht="18" customHeight="1" x14ac:dyDescent="0.2">
      <c r="A30" s="599" t="s">
        <v>161</v>
      </c>
      <c r="B30" s="327"/>
      <c r="C30" s="595">
        <v>137.97649175999996</v>
      </c>
      <c r="D30" s="738">
        <v>26.062017000000001</v>
      </c>
      <c r="E30" s="738"/>
      <c r="F30" s="595">
        <v>21.870177000000002</v>
      </c>
      <c r="G30" s="595">
        <v>185.90868575999997</v>
      </c>
      <c r="H30" s="321"/>
      <c r="I30" s="595">
        <v>158.36654199999998</v>
      </c>
      <c r="J30" s="738">
        <v>28.570422999999998</v>
      </c>
      <c r="K30" s="738"/>
      <c r="L30" s="595">
        <v>31.591032999999999</v>
      </c>
      <c r="M30" s="595">
        <v>218.527998</v>
      </c>
      <c r="N30" s="325"/>
      <c r="O30" s="601">
        <v>-0.14926834336348982</v>
      </c>
      <c r="P30" s="216"/>
      <c r="Q30" s="216"/>
      <c r="R30" s="224"/>
    </row>
    <row r="31" spans="1:27" ht="18" customHeight="1" thickBot="1" x14ac:dyDescent="0.25">
      <c r="A31" s="602" t="s">
        <v>162</v>
      </c>
      <c r="B31" s="327"/>
      <c r="C31" s="605">
        <v>42.205321490000003</v>
      </c>
      <c r="D31" s="742">
        <v>5.5119049999999996</v>
      </c>
      <c r="E31" s="742"/>
      <c r="F31" s="663">
        <v>4.7383150000000001</v>
      </c>
      <c r="G31" s="605">
        <v>52.455541490000002</v>
      </c>
      <c r="H31" s="321"/>
      <c r="I31" s="605">
        <v>41.357985070000005</v>
      </c>
      <c r="J31" s="740">
        <v>10.362826999999999</v>
      </c>
      <c r="K31" s="740"/>
      <c r="L31" s="663">
        <v>3.8944190000000001</v>
      </c>
      <c r="M31" s="605">
        <v>55.615231070000007</v>
      </c>
      <c r="N31" s="325"/>
      <c r="O31" s="601">
        <v>-5.6813385815534412E-2</v>
      </c>
      <c r="P31" s="216"/>
      <c r="Q31" s="216"/>
      <c r="R31" s="224"/>
    </row>
    <row r="32" spans="1:27" ht="16.899999999999999" customHeight="1" thickBot="1" x14ac:dyDescent="0.25">
      <c r="A32" s="609" t="s">
        <v>11</v>
      </c>
      <c r="B32" s="610"/>
      <c r="C32" s="665">
        <v>2154.014414349293</v>
      </c>
      <c r="D32" s="740">
        <v>290.74145911962404</v>
      </c>
      <c r="E32" s="740"/>
      <c r="F32" s="665">
        <v>362.69511717989798</v>
      </c>
      <c r="G32" s="663">
        <v>2807.4509906488147</v>
      </c>
      <c r="H32" s="613"/>
      <c r="I32" s="665">
        <v>2018.8478786319324</v>
      </c>
      <c r="J32" s="744">
        <v>272.39945448520098</v>
      </c>
      <c r="K32" s="744"/>
      <c r="L32" s="664">
        <v>338.17655418686604</v>
      </c>
      <c r="M32" s="665">
        <v>2629.4238873039994</v>
      </c>
      <c r="N32" s="614"/>
      <c r="O32" s="615">
        <v>6.7705745051000576E-2</v>
      </c>
      <c r="Q32" s="216"/>
      <c r="R32" s="224"/>
    </row>
    <row r="33" spans="1:18" ht="24.95" customHeight="1" thickBot="1" x14ac:dyDescent="0.25">
      <c r="A33" s="577" t="s">
        <v>55</v>
      </c>
      <c r="B33" s="577"/>
      <c r="C33" s="579">
        <v>4989.732136143848</v>
      </c>
      <c r="D33" s="743">
        <v>622.21900011836601</v>
      </c>
      <c r="E33" s="743">
        <v>0</v>
      </c>
      <c r="F33" s="579">
        <v>760.84435099707207</v>
      </c>
      <c r="G33" s="661">
        <v>6372.7954872592854</v>
      </c>
      <c r="H33" s="321"/>
      <c r="I33" s="579">
        <v>4682.3202682381252</v>
      </c>
      <c r="J33" s="743">
        <v>560.83600605870697</v>
      </c>
      <c r="K33" s="743">
        <v>0</v>
      </c>
      <c r="L33" s="666">
        <v>689.86334268969165</v>
      </c>
      <c r="M33" s="579">
        <v>5933.0196169865249</v>
      </c>
      <c r="N33" s="325"/>
      <c r="O33" s="580">
        <v>7.4123447866860426E-2</v>
      </c>
      <c r="Q33" s="216"/>
      <c r="R33" s="224"/>
    </row>
    <row r="34" spans="1:18" ht="18" customHeight="1" x14ac:dyDescent="0.2">
      <c r="A34" s="616"/>
      <c r="B34" s="617"/>
      <c r="K34" s="732"/>
      <c r="L34" s="733"/>
    </row>
    <row r="35" spans="1:18" ht="18" customHeight="1" x14ac:dyDescent="0.2">
      <c r="A35" s="592" t="s">
        <v>59</v>
      </c>
      <c r="B35" s="592"/>
      <c r="C35" s="592"/>
      <c r="D35" s="592"/>
      <c r="E35" s="592"/>
      <c r="F35" s="239"/>
      <c r="G35" s="239"/>
      <c r="H35" s="239"/>
      <c r="I35" s="239"/>
      <c r="J35" s="239"/>
      <c r="K35" s="239"/>
      <c r="L35" s="239"/>
      <c r="M35" s="239"/>
      <c r="N35" s="239"/>
      <c r="O35" s="239"/>
    </row>
    <row r="36" spans="1:18" ht="18" customHeight="1" thickBot="1" x14ac:dyDescent="0.3">
      <c r="A36" s="593" t="s">
        <v>60</v>
      </c>
      <c r="C36" s="573" t="s">
        <v>216</v>
      </c>
      <c r="D36" s="575" t="s">
        <v>200</v>
      </c>
      <c r="E36" s="576" t="s">
        <v>68</v>
      </c>
    </row>
    <row r="37" spans="1:18" ht="18" customHeight="1" x14ac:dyDescent="0.2">
      <c r="A37" s="655" t="s">
        <v>158</v>
      </c>
      <c r="B37" s="200"/>
      <c r="C37" s="624">
        <v>37474.127560389999</v>
      </c>
      <c r="D37" s="574">
        <v>32298.797568249996</v>
      </c>
      <c r="E37" s="334">
        <v>0.16023289972959853</v>
      </c>
    </row>
    <row r="38" spans="1:18" ht="18" customHeight="1" x14ac:dyDescent="0.2">
      <c r="A38" s="330" t="s">
        <v>194</v>
      </c>
      <c r="B38" s="200"/>
      <c r="C38" s="329">
        <v>3846.0554596022657</v>
      </c>
      <c r="D38" s="625">
        <v>3315.6758612130971</v>
      </c>
      <c r="E38" s="626">
        <v>0.15996123281939867</v>
      </c>
    </row>
    <row r="39" spans="1:18" ht="18" customHeight="1" thickBot="1" x14ac:dyDescent="0.25">
      <c r="A39" s="623" t="s">
        <v>193</v>
      </c>
      <c r="B39" s="200"/>
      <c r="C39" s="628">
        <v>3746.3481223620474</v>
      </c>
      <c r="D39" s="628">
        <v>3473.1811940532225</v>
      </c>
      <c r="E39" s="629">
        <v>7.8650353392601957E-2</v>
      </c>
    </row>
    <row r="40" spans="1:18" ht="18" customHeight="1" thickBot="1" x14ac:dyDescent="0.25">
      <c r="A40" s="630" t="s">
        <v>160</v>
      </c>
      <c r="B40" s="631"/>
      <c r="C40" s="632">
        <v>45066.53114235431</v>
      </c>
      <c r="D40" s="633">
        <v>39087.654623516311</v>
      </c>
      <c r="E40" s="634">
        <v>0.15296073853561243</v>
      </c>
    </row>
    <row r="41" spans="1:18" ht="18" customHeight="1" x14ac:dyDescent="0.2">
      <c r="A41" s="330" t="s">
        <v>140</v>
      </c>
      <c r="B41" s="200"/>
      <c r="C41" s="624">
        <v>4784.8260628277048</v>
      </c>
      <c r="D41" s="574">
        <v>4040.538403861</v>
      </c>
      <c r="E41" s="622">
        <v>0.18420506986284035</v>
      </c>
    </row>
    <row r="42" spans="1:18" ht="18" customHeight="1" x14ac:dyDescent="0.2">
      <c r="A42" s="598" t="s">
        <v>156</v>
      </c>
      <c r="B42" s="200"/>
      <c r="C42" s="329">
        <v>16442.80952045957</v>
      </c>
      <c r="D42" s="625">
        <v>15109.371988623119</v>
      </c>
      <c r="E42" s="626">
        <v>8.8252346480084398E-2</v>
      </c>
    </row>
    <row r="43" spans="1:18" ht="18" customHeight="1" x14ac:dyDescent="0.2">
      <c r="A43" s="598" t="s">
        <v>161</v>
      </c>
      <c r="B43" s="200"/>
      <c r="C43" s="627">
        <v>2154.2748006845795</v>
      </c>
      <c r="D43" s="625">
        <v>2220.2733905105388</v>
      </c>
      <c r="E43" s="626">
        <v>-2.9725433862351158E-2</v>
      </c>
    </row>
    <row r="44" spans="1:18" ht="18" customHeight="1" thickBot="1" x14ac:dyDescent="0.25">
      <c r="A44" s="330" t="s">
        <v>162</v>
      </c>
      <c r="B44" s="200"/>
      <c r="C44" s="619">
        <v>1007.3616022491832</v>
      </c>
      <c r="D44" s="628">
        <v>970.54961349660982</v>
      </c>
      <c r="E44" s="629">
        <v>3.7929012840415721E-2</v>
      </c>
    </row>
    <row r="45" spans="1:18" ht="20.45" customHeight="1" thickBot="1" x14ac:dyDescent="0.25">
      <c r="A45" s="635" t="s">
        <v>11</v>
      </c>
      <c r="B45" s="631"/>
      <c r="C45" s="632">
        <v>24389.27198622104</v>
      </c>
      <c r="D45" s="636">
        <v>22340.733396491265</v>
      </c>
      <c r="E45" s="637">
        <v>9.1695225638899869E-2</v>
      </c>
      <c r="G45" s="233"/>
    </row>
    <row r="46" spans="1:18" ht="18.600000000000001" customHeight="1" thickBot="1" x14ac:dyDescent="0.25">
      <c r="A46" s="618" t="s">
        <v>55</v>
      </c>
      <c r="B46" s="581"/>
      <c r="C46" s="582">
        <v>69455.803128575353</v>
      </c>
      <c r="D46" s="620">
        <v>61428.38802000758</v>
      </c>
      <c r="E46" s="621">
        <v>0.13067924077631976</v>
      </c>
      <c r="F46" s="321"/>
    </row>
    <row r="47" spans="1:18" ht="11.1" customHeight="1" x14ac:dyDescent="0.2">
      <c r="C47" s="321"/>
      <c r="D47" s="321"/>
      <c r="E47" s="321"/>
      <c r="F47" s="321"/>
    </row>
    <row r="48" spans="1:18" ht="16.899999999999999" customHeight="1" x14ac:dyDescent="0.2">
      <c r="A48" s="331" t="s">
        <v>235</v>
      </c>
      <c r="C48" s="321"/>
      <c r="D48" s="321"/>
      <c r="E48" s="321"/>
    </row>
    <row r="49" spans="1:1" ht="15.6" customHeight="1" x14ac:dyDescent="0.2">
      <c r="A49" s="355" t="s">
        <v>237</v>
      </c>
    </row>
    <row r="50" spans="1:1" ht="11.1" customHeight="1" x14ac:dyDescent="0.2">
      <c r="A50" s="332"/>
    </row>
  </sheetData>
  <mergeCells count="30">
    <mergeCell ref="D31:E31"/>
    <mergeCell ref="D32:E32"/>
    <mergeCell ref="D33:E33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K34:L34"/>
    <mergeCell ref="C22:G22"/>
    <mergeCell ref="A1:O1"/>
    <mergeCell ref="A2:O2"/>
    <mergeCell ref="A4:O4"/>
    <mergeCell ref="I5:M5"/>
    <mergeCell ref="C5:G5"/>
    <mergeCell ref="I22:M22"/>
    <mergeCell ref="D23:E23"/>
    <mergeCell ref="D24:E24"/>
    <mergeCell ref="D25:E25"/>
    <mergeCell ref="D26:E26"/>
    <mergeCell ref="D27:E27"/>
    <mergeCell ref="D28:E28"/>
    <mergeCell ref="D29:E29"/>
    <mergeCell ref="D30:E30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KOF Summary</vt:lpstr>
      <vt:lpstr>Division Summary</vt:lpstr>
      <vt:lpstr>Consolidated Balance</vt:lpstr>
      <vt:lpstr>FEMCO Comercial</vt:lpstr>
      <vt:lpstr>Consolidated Results KOF</vt:lpstr>
      <vt:lpstr>Division MX - CAM</vt:lpstr>
      <vt:lpstr>SA Division</vt:lpstr>
      <vt:lpstr>Macroeconomics</vt:lpstr>
      <vt:lpstr>Volume Q</vt:lpstr>
      <vt:lpstr>Volume YTD</vt:lpstr>
      <vt:lpstr>Volumen YTD</vt:lpstr>
      <vt:lpstr>'Consolidated Balance'!Área_de_impresión</vt:lpstr>
      <vt:lpstr>'Consolidated Results KOF'!Área_de_impresión</vt:lpstr>
      <vt:lpstr>'Division MX - CAM'!Área_de_impresión</vt:lpstr>
      <vt:lpstr>'FEMCO Comercial'!Área_de_impresión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bryan.carlson@kof.com.mx</dc:creator>
  <cp:lastModifiedBy>Aranzabal Stenner, Marene</cp:lastModifiedBy>
  <cp:lastPrinted>2018-07-20T19:35:30Z</cp:lastPrinted>
  <dcterms:created xsi:type="dcterms:W3CDTF">2011-12-21T23:50:30Z</dcterms:created>
  <dcterms:modified xsi:type="dcterms:W3CDTF">2024-07-18T23:58:32Z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